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egislationComparison" sheetId="1" state="visible" r:id="rId2"/>
    <sheet name="MiddletownEnergyPlanExtract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<sst xmlns="http://schemas.openxmlformats.org/spreadsheetml/2006/main" count="516" uniqueCount="131">
  <si>
    <t xml:space="preserve">Emission Saving Sector</t>
  </si>
  <si>
    <t xml:space="preserve">Points (add to 100)</t>
  </si>
  <si>
    <t xml:space="preserve">Biden 1/27/21 Executive Order on Tackling the Climate Crisis at Home and Abroad</t>
  </si>
  <si>
    <t xml:space="preserve">Score</t>
  </si>
  <si>
    <t xml:space="preserve">Gist: (i) a carbon pollution-free electricity sector no later than 2035; and  (ii)  clean [government] vehicles</t>
  </si>
  <si>
    <t xml:space="preserve">Biden Infrastructure Bill (PLACEHOLDER*)</t>
  </si>
  <si>
    <t xml:space="preserve">Gist: TBD</t>
  </si>
  <si>
    <t xml:space="preserve">Energy Innovation and Carbon Dividend Act: HR763 (2019); S3791 (2018)</t>
  </si>
  <si>
    <t xml:space="preserve">Gist:   Carbon Fee.  Emissions reduction targets through 2050.  Carbon Dividend.</t>
  </si>
  <si>
    <t xml:space="preserve">Carbon Tax: Carbon Action Rebate Act 116th Congress: H.R. 4051</t>
  </si>
  <si>
    <t xml:space="preserve">S.4484 - America's Clean Future Fund Act</t>
  </si>
  <si>
    <t xml:space="preserve">H.R.3671 - Off Fossil Fuels for a Better Future Act</t>
  </si>
  <si>
    <t xml:space="preserve">Gist: 80% clean electric by 2027 &amp; 100% by 2035.  80% EV sales by 2027 &amp; 100% by 2035.</t>
  </si>
  <si>
    <t xml:space="preserve">Clean Future Act (Jan 2020 draft)</t>
  </si>
  <si>
    <t xml:space="preserve">Gist: Reduce GHG at least 50% below 2005 levels by 2030.  Achieve net-zero GHG emissions by 2050</t>
  </si>
  <si>
    <t xml:space="preserve">Green New Deal</t>
  </si>
  <si>
    <t xml:space="preserve">Gist: 100% emission free power within 10 years.  Energy efficiencies.</t>
  </si>
  <si>
    <t xml:space="preserve">American Energy Innovation Act  116th Congress: S. 2657</t>
  </si>
  <si>
    <t xml:space="preserve">Gist: Grants &amp; directives for energy programs, e.g. fossil fuel, nuclear, sequestration</t>
  </si>
  <si>
    <t xml:space="preserve">100% Clean Economy Act </t>
  </si>
  <si>
    <t xml:space="preserve">Gist: Declare goal of a 100 percent clean economy by 2050.  Asks agencies for plans.</t>
  </si>
  <si>
    <t xml:space="preserve">H.R.848 - GREEN Act of 2021</t>
  </si>
  <si>
    <t xml:space="preserve">Gist: Amend tax code to provide incentives for renewable energy and energy efficiency</t>
  </si>
  <si>
    <t xml:space="preserve">Zero-Emission Vehicles Act (2019 HR2764)</t>
  </si>
  <si>
    <t xml:space="preserve">Gist: Zero emission vehicles required after 2040.  Starting 2030, increasing percentages of zero emission credits required.</t>
  </si>
  <si>
    <t xml:space="preserve">H.R.2597 - Clean Energy Standard Act of 2019</t>
  </si>
  <si>
    <t xml:space="preserve">Gist:  Establishes a clean energy standard and framework for clean energy credits.</t>
  </si>
  <si>
    <t xml:space="preserve">House Climate Action Plan (June 2020)</t>
  </si>
  <si>
    <t xml:space="preserve">Gist: “net-zero emissions in the electricity ... by 2040”; “….100% sales of zero emission cars by 2035”</t>
  </si>
  <si>
    <t xml:space="preserve">Senate Climate Crisis Report (August 2020)</t>
  </si>
  <si>
    <t xml:space="preserve">Gist:  High level report. Short on specific goals or recommendations.</t>
  </si>
  <si>
    <t xml:space="preserve">NJ Clean Energy Act of 2018 and 2020 Energy Master Plan</t>
  </si>
  <si>
    <t xml:space="preserve">Gist:100% Clean Energy by 2050 via 100% carbon-neutral electricity. Electrification of the transportation and building sectors by 2050</t>
  </si>
  <si>
    <t xml:space="preserve">Delivering on America’s Pledge (2020 Report)</t>
  </si>
  <si>
    <t xml:space="preserve">Gist:  High level report. Describes key drivers &amp; current/projected situations. Short on specific goals or recommendations. </t>
  </si>
  <si>
    <t xml:space="preserve">Accelerating America’s Pledge (2019 Report)</t>
  </si>
  <si>
    <t xml:space="preserve">Gist: Scenarios for 60 to 77% clean electric by 2030.  Full decarbonization before 2050.  Achieve 2/3 electric cars by 2030.  Electrification.</t>
  </si>
  <si>
    <t xml:space="preserve">Gist: </t>
  </si>
  <si>
    <t xml:space="preserve">Score:</t>
  </si>
  <si>
    <t xml:space="preserve">Score (TBD):</t>
  </si>
  <si>
    <t xml:space="preserve">Benefit?</t>
  </si>
  <si>
    <t xml:space="preserve">Detail</t>
  </si>
  <si>
    <t xml:space="preserve">Requires 100% Clean Electric by a target year?</t>
  </si>
  <si>
    <t xml:space="preserve">Yes</t>
  </si>
  <si>
    <t xml:space="preserve">TBD</t>
  </si>
  <si>
    <t xml:space="preserve">No</t>
  </si>
  <si>
    <t xml:space="preserve">Requires 100% clean electric after 2040 (graduated before).</t>
  </si>
  <si>
    <t xml:space="preserve">“net-zero emissions in … electricity ... by 2040”</t>
  </si>
  <si>
    <t xml:space="preserve">Scenarios for 60 to 77% clean electric by 2030.  Full decarbonization before 2050.</t>
  </si>
  <si>
    <t xml:space="preserve">Requires substantial count of passenger Electric or Zero Emission Vehicles by a target year?</t>
  </si>
  <si>
    <t xml:space="preserve">“….100% sales of zero emission cars by 2035”.  Vouchers to change over fleet.</t>
  </si>
  <si>
    <t xml:space="preserve">“...rapidly increase …. zero-emission vehicles (ZEVs) on our roads…”</t>
  </si>
  <si>
    <t xml:space="preserve">Partial</t>
  </si>
  <si>
    <t xml:space="preserve">“deployment of 330,000 zero emission vehicles … by 2025”</t>
  </si>
  <si>
    <t xml:space="preserve">Achieve 2/3 electric cars by 2030.</t>
  </si>
  <si>
    <t xml:space="preserve">Requires substantial expansion of heat pumps to electrify heating by a target year?</t>
  </si>
  <si>
    <t xml:space="preserve">Proposes incentives for heat pumps and  20%/40% home energy reductions</t>
  </si>
  <si>
    <t xml:space="preserve">“Building electrification can [provide] emissions reductions”</t>
  </si>
  <si>
    <t xml:space="preserve">No numerical goals, but does call for heat pumps, electrification, and incentives.</t>
  </si>
  <si>
    <t xml:space="preserve">No specific goals. [Prior] modeling includes new and existing building electrification.</t>
  </si>
  <si>
    <t xml:space="preserve">Phases out gas heating for heat pumps. Electrify new buildings by 2030. And electrification via appliance replacement.</t>
  </si>
  <si>
    <t xml:space="preserve">Residential &amp; Business Community Clean Electric*</t>
  </si>
  <si>
    <t xml:space="preserve"> Extract: Develop plan for “a carbon pollution-free electricity sector no later than 2035 “</t>
  </si>
  <si>
    <t xml:space="preserve">Carbon Fee &amp; Emissions reduction target</t>
  </si>
  <si>
    <t xml:space="preserve">Provides timeframe for clean electric</t>
  </si>
  <si>
    <t xml:space="preserve">Increase clean electric to 100% by 2050 (allows offsetting alternative fuel credits)</t>
  </si>
  <si>
    <t xml:space="preserve">100% emission free power within 10 years.</t>
  </si>
  <si>
    <t xml:space="preserve">Deferred analysis</t>
  </si>
  <si>
    <t xml:space="preserve">Passenger Electric Vehicle</t>
  </si>
  <si>
    <t xml:space="preserve">Provides timeframe for EV</t>
  </si>
  <si>
    <t xml:space="preserve">Requires GHG reduction of 6% year to year</t>
  </si>
  <si>
    <t xml:space="preserve">But does support an emissions free infrastructure</t>
  </si>
  <si>
    <t xml:space="preserve">Tax Credits</t>
  </si>
  <si>
    <t xml:space="preserve">Clean Business Electric</t>
  </si>
  <si>
    <t xml:space="preserve">See residential &amp; business clean electric above</t>
  </si>
  <si>
    <t xml:space="preserve">Electrify Heating: Residential, Business &amp; Worship</t>
  </si>
  <si>
    <t xml:space="preserve">Rebate</t>
  </si>
  <si>
    <t xml:space="preserve">Rebates for efficient HVAC replacement</t>
  </si>
  <si>
    <t xml:space="preserve">Proposes incentives</t>
  </si>
  <si>
    <t xml:space="preserve">Energy Efficiency: Residential, Business &amp; Water </t>
  </si>
  <si>
    <t xml:space="preserve">Low income assistance</t>
  </si>
  <si>
    <t xml:space="preserve">Numerous energy efficiency measures</t>
  </si>
  <si>
    <t xml:space="preserve">Energy efficiencies within 10 years</t>
  </si>
  <si>
    <t xml:space="preserve">But does have some industrial efficiencies</t>
  </si>
  <si>
    <t xml:space="preserve">Solar: Residential, Business, Park &amp; Worship</t>
  </si>
  <si>
    <t xml:space="preserve">Analysis deferred as modifies prior bills</t>
  </si>
  <si>
    <t xml:space="preserve">Assistance for Low Income, Community Solar, Multi-Family</t>
  </si>
  <si>
    <t xml:space="preserve">Tax Credits, Low Income</t>
  </si>
  <si>
    <t xml:space="preserve">Electric Vehicle: Light Business, Local Transit &amp; Landscape </t>
  </si>
  <si>
    <t xml:space="preserve">“Develop plan for “clean and zero-emission vehicles for Federal, State, local, and Tribal ... fleets [and USPS]”</t>
  </si>
  <si>
    <t xml:space="preserve">Achieve 20 to 50% electric trucks &amp; 100% transit (no year provided)</t>
  </si>
  <si>
    <t xml:space="preserve">Municipal, Private &amp; County Schools: Solar, EV Bus &amp; Electrify Heat</t>
  </si>
  <si>
    <t xml:space="preserve">Support for emission free school buses and energy savings</t>
  </si>
  <si>
    <t xml:space="preserve">Municipal Operations: Clean Electric*, EV Fleet, Refuse EV, &amp; Electrify Heat</t>
  </si>
  <si>
    <t xml:space="preserve">Provides timeframe for EV and clean electric</t>
  </si>
  <si>
    <t xml:space="preserve">Some EV support; no specific EV requirement</t>
  </si>
  <si>
    <t xml:space="preserve">Community Solar</t>
  </si>
  <si>
    <t xml:space="preserve">Note: NJ already has Community Solar</t>
  </si>
  <si>
    <t xml:space="preserve">Prevent Electric to Gas Conversions</t>
  </si>
  <si>
    <t xml:space="preserve">But does point out that electrification is expected to be cheaper than gas.</t>
  </si>
  <si>
    <t xml:space="preserve">Score Weighting Factors:</t>
  </si>
  <si>
    <t xml:space="preserve">Possible</t>
  </si>
  <si>
    <t xml:space="preserve">* The national initiatives provide for Clean Energy; not specifically NJ RGEA (Renewable Government Energy Aggregation) called for by the Middletown Energy Plan</t>
  </si>
  <si>
    <t xml:space="preserve">URL References:</t>
  </si>
  <si>
    <t xml:space="preserve">https://www.whitehouse.gov/briefing-room/presidential-actions/2021/01/27/executive-order-on-tackling-the-climate-crisis-at-home-and-abroad/</t>
  </si>
  <si>
    <t xml:space="preserve">*Note: Biden Infrastructure Bill, New York Times Digest 3/24/21:</t>
  </si>
  <si>
    <t xml:space="preserve">*Note: But as currently construct­ed, accelerating a clean energy transformation underpins near­ly every part of the plan, people familiar with it said. It includes building electric power lines that can deliver more renewable en­ergy, building electric vehicle charging stations, capping oil and gas wells to reduce emissions, and reclaiming abandoned coal mines. There is money to build a million affordable, energy-efficient hous­ing units and to make existing structures more energy efficient. Hundreds of billions of dollars would go toward “high-growth industries of the future,” such as advanced battery manufacturing.”</t>
  </si>
  <si>
    <t xml:space="preserve">Carbon Saving Action (Middletown Energy Plan V2*  August 2020)</t>
  </si>
  <si>
    <t xml:space="preserve">Carbon Emission Savings – Projected 2030**  (tons)</t>
  </si>
  <si>
    <t xml:space="preserve">% of Tons</t>
  </si>
  <si>
    <t xml:space="preserve">Assigned Weighting Factor (Recommend Sum to 100)</t>
  </si>
  <si>
    <t xml:space="preserve">Additional Detail from Middletown Energy Plan supporting spreadsheet</t>
  </si>
  <si>
    <t xml:space="preserve">Residential &amp; Business Community Clean Electric – RGEA</t>
  </si>
  <si>
    <t xml:space="preserve">(100% residential: 81,000 tons; 10% business: 12,200 tons)</t>
  </si>
  <si>
    <t xml:space="preserve"> (25%: 55,000 tons)</t>
  </si>
  <si>
    <t xml:space="preserve">Business Electric</t>
  </si>
  <si>
    <t xml:space="preserve"> (specified RPS: 41,500 tons; 10% more renewable: 12,200)</t>
  </si>
  <si>
    <t xml:space="preserve">(25%: 33,000 tons)</t>
  </si>
  <si>
    <t xml:space="preserve">(10% non-electric: 14,600 tons; water/sewer: 900 tons)</t>
  </si>
  <si>
    <t xml:space="preserve"> (+10% homes, 300K SQFT facility, 10% Park subareas, &amp; 5% Worship subareas: 11,200 tons)</t>
  </si>
  <si>
    <t xml:space="preserve">(25% light business; 5 bus routes; landscape: 7,000 tons)</t>
  </si>
  <si>
    <t xml:space="preserve"> (more solar, EV bus, &amp; 25% electrify heating: 5,000 tons)</t>
  </si>
  <si>
    <t xml:space="preserve">Municipal Operations: RGEA, EV Fleet, Refuse EV, &amp; Electrify Heat</t>
  </si>
  <si>
    <t xml:space="preserve"> (3115 8/2/20; was 1900 tons)</t>
  </si>
  <si>
    <t xml:space="preserve"> (first 5MW: 3,000 tons)</t>
  </si>
  <si>
    <r>
      <rPr>
        <b val="true"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 xml:space="preserve">(900+ units avoids 2,400 tons)</t>
    </r>
  </si>
  <si>
    <t xml:space="preserve">Total:</t>
  </si>
  <si>
    <t xml:space="preserve">Requires large expansion of heat pumps to electrify heating by target year?</t>
  </si>
  <si>
    <t xml:space="preserve">Grand Total</t>
  </si>
  <si>
    <t xml:space="preserve">*V2  Issued August, 2020 by Middletown for Clean Energy to Middletown Township, NJ; not issued by Middletown Township, NJ</t>
  </si>
  <si>
    <t xml:space="preserve">** If projected for 2050 or cumulative through 2050, carbon savings and thus weighting change, e.g. EV vehicles would be 100%, not 25%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</si>
</sst>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0.0%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sz val="8"/>
      <name val="Times New Roman"/>
      <family val="1"/>
      <charset val="1"/>
    </font>
    <font>
      <b val="true"/>
      <sz val="8"/>
      <color rgb="FF0000FF"/>
      <name val="Arial"/>
      <family val="2"/>
      <charset val="1"/>
    </font>
    <font>
      <sz val="8.5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BBE33D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whitehouse.gov/briefing-room/presidential-actions/2021/01/27/executive-order-on-tackling-the-climate-crisis-at-home-and-abroad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A3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pane xSplit="1" ySplit="0" topLeftCell="B1" activePane="topRight" state="frozen"/>
      <selection pane="topLeft" activeCell="A1" activeCellId="0" sqref="A1"/>
      <selection pane="topRight" activeCell="F5" activeCellId="0" sqref="F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1.44"/>
    <col collapsed="false" customWidth="true" hidden="false" outlineLevel="0" max="2" min="2" style="1" width="5.21"/>
    <col collapsed="false" customWidth="true" hidden="false" outlineLevel="0" max="3" min="3" style="1" width="1.66"/>
    <col collapsed="false" customWidth="true" hidden="false" outlineLevel="0" max="4" min="4" style="1" width="11.41"/>
    <col collapsed="false" customWidth="true" hidden="false" outlineLevel="0" max="5" min="5" style="1" width="5.21"/>
    <col collapsed="false" customWidth="true" hidden="false" outlineLevel="0" max="6" min="6" style="1" width="15.55"/>
    <col collapsed="false" customWidth="true" hidden="false" outlineLevel="0" max="7" min="7" style="1" width="1.77"/>
    <col collapsed="false" customWidth="true" hidden="false" outlineLevel="0" max="8" min="8" style="1" width="10.23"/>
    <col collapsed="false" customWidth="true" hidden="false" outlineLevel="0" max="9" min="9" style="1" width="4.33"/>
    <col collapsed="false" customWidth="true" hidden="false" outlineLevel="0" max="10" min="10" style="1" width="13.68"/>
    <col collapsed="false" customWidth="true" hidden="false" outlineLevel="0" max="11" min="11" style="1" width="1.77"/>
    <col collapsed="false" customWidth="true" hidden="false" outlineLevel="0" max="12" min="12" style="2" width="9.74"/>
    <col collapsed="false" customWidth="true" hidden="false" outlineLevel="0" max="13" min="13" style="2" width="4.33"/>
    <col collapsed="false" customWidth="true" hidden="false" outlineLevel="0" max="14" min="14" style="2" width="13.68"/>
    <col collapsed="false" customWidth="true" hidden="false" outlineLevel="0" max="15" min="15" style="2" width="1.47"/>
    <col collapsed="false" customWidth="true" hidden="false" outlineLevel="0" max="16" min="16" style="2" width="9.45"/>
    <col collapsed="false" customWidth="true" hidden="false" outlineLevel="0" max="17" min="17" style="2" width="4.82"/>
    <col collapsed="false" customWidth="true" hidden="false" outlineLevel="0" max="18" min="18" style="2" width="15.45"/>
    <col collapsed="false" customWidth="true" hidden="false" outlineLevel="0" max="19" min="19" style="2" width="1.86"/>
    <col collapsed="false" customWidth="true" hidden="false" outlineLevel="0" max="20" min="20" style="2" width="8.66"/>
    <col collapsed="false" customWidth="true" hidden="false" outlineLevel="0" max="21" min="21" style="2" width="4.82"/>
    <col collapsed="false" customWidth="true" hidden="false" outlineLevel="0" max="22" min="22" style="2" width="15.45"/>
    <col collapsed="false" customWidth="true" hidden="false" outlineLevel="0" max="23" min="23" style="2" width="1.86"/>
    <col collapsed="false" customWidth="true" hidden="false" outlineLevel="0" max="24" min="24" style="1" width="8.66"/>
    <col collapsed="false" customWidth="true" hidden="false" outlineLevel="0" max="25" min="25" style="1" width="4.82"/>
    <col collapsed="false" customWidth="true" hidden="false" outlineLevel="0" max="26" min="26" style="1" width="15.45"/>
    <col collapsed="false" customWidth="true" hidden="false" outlineLevel="0" max="27" min="27" style="3" width="1.86"/>
    <col collapsed="false" customWidth="true" hidden="false" outlineLevel="0" max="28" min="28" style="3" width="8.36"/>
    <col collapsed="false" customWidth="true" hidden="false" outlineLevel="0" max="29" min="29" style="3" width="4.43"/>
    <col collapsed="false" customWidth="true" hidden="false" outlineLevel="0" max="30" min="30" style="3" width="15.08"/>
    <col collapsed="false" customWidth="true" hidden="false" outlineLevel="0" max="31" min="31" style="3" width="1.66"/>
    <col collapsed="false" customWidth="true" hidden="false" outlineLevel="0" max="32" min="32" style="3" width="8.16"/>
    <col collapsed="false" customWidth="true" hidden="false" outlineLevel="0" max="33" min="33" style="3" width="4.63"/>
    <col collapsed="false" customWidth="true" hidden="false" outlineLevel="0" max="34" min="34" style="3" width="12.7"/>
    <col collapsed="false" customWidth="true" hidden="false" outlineLevel="0" max="35" min="35" style="3" width="1.47"/>
    <col collapsed="false" customWidth="true" hidden="false" outlineLevel="0" max="36" min="36" style="3" width="8.46"/>
    <col collapsed="false" customWidth="true" hidden="false" outlineLevel="0" max="37" min="37" style="3" width="4.53"/>
    <col collapsed="false" customWidth="false" hidden="false" outlineLevel="0" max="38" min="38" style="3" width="11.52"/>
    <col collapsed="false" customWidth="true" hidden="false" outlineLevel="0" max="39" min="39" style="3" width="1.66"/>
    <col collapsed="false" customWidth="true" hidden="false" outlineLevel="0" max="40" min="40" style="3" width="8.36"/>
    <col collapsed="false" customWidth="true" hidden="false" outlineLevel="0" max="41" min="41" style="3" width="5.01"/>
    <col collapsed="false" customWidth="false" hidden="false" outlineLevel="0" max="42" min="42" style="3" width="11.52"/>
    <col collapsed="false" customWidth="true" hidden="false" outlineLevel="0" max="43" min="43" style="3" width="1.58"/>
    <col collapsed="false" customWidth="true" hidden="false" outlineLevel="0" max="44" min="44" style="3" width="8.56"/>
    <col collapsed="false" customWidth="true" hidden="false" outlineLevel="0" max="45" min="45" style="3" width="5.51"/>
    <col collapsed="false" customWidth="false" hidden="false" outlineLevel="0" max="46" min="46" style="3" width="11.52"/>
    <col collapsed="false" customWidth="true" hidden="false" outlineLevel="0" max="47" min="47" style="3" width="2.06"/>
    <col collapsed="false" customWidth="true" hidden="false" outlineLevel="0" max="48" min="48" style="3" width="9.15"/>
    <col collapsed="false" customWidth="true" hidden="false" outlineLevel="0" max="49" min="49" style="3" width="4.63"/>
    <col collapsed="false" customWidth="true" hidden="false" outlineLevel="0" max="50" min="50" style="3" width="13.68"/>
    <col collapsed="false" customWidth="true" hidden="false" outlineLevel="0" max="51" min="51" style="3" width="1.96"/>
    <col collapsed="false" customWidth="false" hidden="false" outlineLevel="0" max="52" min="52" style="3" width="11.52"/>
    <col collapsed="false" customWidth="true" hidden="false" outlineLevel="0" max="53" min="53" style="3" width="4.43"/>
    <col collapsed="false" customWidth="true" hidden="false" outlineLevel="0" max="54" min="54" style="3" width="12.5"/>
    <col collapsed="false" customWidth="true" hidden="false" outlineLevel="0" max="55" min="55" style="3" width="1.96"/>
    <col collapsed="false" customWidth="false" hidden="false" outlineLevel="0" max="56" min="56" style="3" width="11.52"/>
    <col collapsed="false" customWidth="true" hidden="false" outlineLevel="0" max="57" min="57" style="3" width="5.7"/>
    <col collapsed="false" customWidth="true" hidden="false" outlineLevel="0" max="58" min="58" style="3" width="12.5"/>
    <col collapsed="false" customWidth="true" hidden="false" outlineLevel="0" max="59" min="59" style="3" width="1.96"/>
    <col collapsed="false" customWidth="false" hidden="false" outlineLevel="0" max="60" min="60" style="3" width="11.52"/>
    <col collapsed="false" customWidth="true" hidden="false" outlineLevel="0" max="61" min="61" style="3" width="4.63"/>
    <col collapsed="false" customWidth="true" hidden="false" outlineLevel="0" max="62" min="62" style="3" width="13.97"/>
    <col collapsed="false" customWidth="true" hidden="false" outlineLevel="0" max="63" min="63" style="3" width="2.36"/>
    <col collapsed="false" customWidth="false" hidden="false" outlineLevel="0" max="64" min="64" style="3" width="11.52"/>
    <col collapsed="false" customWidth="true" hidden="false" outlineLevel="0" max="65" min="65" style="3" width="4.82"/>
    <col collapsed="false" customWidth="true" hidden="false" outlineLevel="0" max="66" min="66" style="3" width="16.43"/>
    <col collapsed="false" customWidth="true" hidden="false" outlineLevel="0" max="67" min="67" style="3" width="1.86"/>
    <col collapsed="false" customWidth="true" hidden="false" outlineLevel="0" max="68" min="68" style="3" width="10.05"/>
    <col collapsed="false" customWidth="true" hidden="false" outlineLevel="0" max="69" min="69" style="3" width="4.63"/>
    <col collapsed="false" customWidth="true" hidden="false" outlineLevel="0" max="70" min="70" style="3" width="14.96"/>
    <col collapsed="false" customWidth="true" hidden="false" outlineLevel="0" max="71" min="71" style="3" width="1.96"/>
    <col collapsed="false" customWidth="true" hidden="false" outlineLevel="0" max="72" min="72" style="3" width="10.12"/>
    <col collapsed="false" customWidth="true" hidden="false" outlineLevel="0" max="73" min="73" style="3" width="4.33"/>
    <col collapsed="false" customWidth="true" hidden="false" outlineLevel="0" max="74" min="74" style="3" width="17.52"/>
    <col collapsed="false" customWidth="true" hidden="false" outlineLevel="0" max="75" min="75" style="3" width="1.77"/>
    <col collapsed="false" customWidth="false" hidden="false" outlineLevel="0" max="76" min="76" style="3" width="11.52"/>
    <col collapsed="false" customWidth="true" hidden="false" outlineLevel="0" max="77" min="77" style="3" width="5.01"/>
    <col collapsed="false" customWidth="false" hidden="false" outlineLevel="0" max="78" min="78" style="3" width="11.52"/>
    <col collapsed="false" customWidth="true" hidden="false" outlineLevel="0" max="79" min="79" style="3" width="1.66"/>
    <col collapsed="false" customWidth="false" hidden="false" outlineLevel="0" max="1024" min="80" style="3" width="11.52"/>
  </cols>
  <sheetData>
    <row r="1" s="7" customFormat="true" ht="66.8" hidden="false" customHeight="true" outlineLevel="0" collapsed="false">
      <c r="A1" s="4" t="s">
        <v>0</v>
      </c>
      <c r="B1" s="4" t="s">
        <v>1</v>
      </c>
      <c r="C1" s="5"/>
      <c r="D1" s="4" t="s">
        <v>2</v>
      </c>
      <c r="E1" s="6" t="s">
        <v>3</v>
      </c>
      <c r="F1" s="6" t="s">
        <v>4</v>
      </c>
      <c r="G1" s="5"/>
      <c r="H1" s="4" t="s">
        <v>5</v>
      </c>
      <c r="I1" s="6" t="s">
        <v>3</v>
      </c>
      <c r="J1" s="6" t="s">
        <v>6</v>
      </c>
      <c r="K1" s="5"/>
      <c r="L1" s="4" t="s">
        <v>7</v>
      </c>
      <c r="M1" s="6" t="s">
        <v>3</v>
      </c>
      <c r="N1" s="6" t="s">
        <v>8</v>
      </c>
      <c r="O1" s="5"/>
      <c r="P1" s="7" t="s">
        <v>9</v>
      </c>
      <c r="Q1" s="6" t="s">
        <v>3</v>
      </c>
      <c r="R1" s="6" t="s">
        <v>8</v>
      </c>
      <c r="S1" s="5"/>
      <c r="T1" s="7" t="s">
        <v>10</v>
      </c>
      <c r="U1" s="6" t="s">
        <v>3</v>
      </c>
      <c r="V1" s="6" t="s">
        <v>8</v>
      </c>
      <c r="W1" s="5"/>
      <c r="X1" s="4" t="s">
        <v>11</v>
      </c>
      <c r="Y1" s="6" t="s">
        <v>3</v>
      </c>
      <c r="Z1" s="6" t="s">
        <v>12</v>
      </c>
      <c r="AA1" s="5"/>
      <c r="AB1" s="4" t="s">
        <v>13</v>
      </c>
      <c r="AC1" s="6" t="s">
        <v>3</v>
      </c>
      <c r="AD1" s="6" t="s">
        <v>14</v>
      </c>
      <c r="AE1" s="5"/>
      <c r="AF1" s="4" t="s">
        <v>15</v>
      </c>
      <c r="AG1" s="6" t="s">
        <v>3</v>
      </c>
      <c r="AH1" s="6" t="s">
        <v>16</v>
      </c>
      <c r="AI1" s="5"/>
      <c r="AJ1" s="4" t="s">
        <v>17</v>
      </c>
      <c r="AK1" s="6" t="s">
        <v>3</v>
      </c>
      <c r="AL1" s="6" t="s">
        <v>18</v>
      </c>
      <c r="AM1" s="5"/>
      <c r="AN1" s="7" t="s">
        <v>19</v>
      </c>
      <c r="AO1" s="6" t="s">
        <v>3</v>
      </c>
      <c r="AP1" s="6" t="s">
        <v>20</v>
      </c>
      <c r="AQ1" s="5"/>
      <c r="AR1" s="7" t="s">
        <v>21</v>
      </c>
      <c r="AS1" s="6" t="s">
        <v>3</v>
      </c>
      <c r="AT1" s="6" t="s">
        <v>22</v>
      </c>
      <c r="AU1" s="5"/>
      <c r="AV1" s="7" t="s">
        <v>23</v>
      </c>
      <c r="AW1" s="6" t="s">
        <v>3</v>
      </c>
      <c r="AX1" s="6" t="s">
        <v>24</v>
      </c>
      <c r="AY1" s="5"/>
      <c r="AZ1" s="7" t="s">
        <v>25</v>
      </c>
      <c r="BA1" s="6" t="s">
        <v>3</v>
      </c>
      <c r="BB1" s="6" t="s">
        <v>26</v>
      </c>
      <c r="BC1" s="5"/>
      <c r="BD1" s="7" t="s">
        <v>27</v>
      </c>
      <c r="BE1" s="6" t="s">
        <v>3</v>
      </c>
      <c r="BF1" s="6" t="s">
        <v>28</v>
      </c>
      <c r="BG1" s="5"/>
      <c r="BH1" s="7" t="s">
        <v>29</v>
      </c>
      <c r="BI1" s="6" t="s">
        <v>3</v>
      </c>
      <c r="BJ1" s="6" t="s">
        <v>30</v>
      </c>
      <c r="BK1" s="5"/>
      <c r="BL1" s="7" t="s">
        <v>31</v>
      </c>
      <c r="BM1" s="6" t="s">
        <v>3</v>
      </c>
      <c r="BN1" s="6" t="s">
        <v>32</v>
      </c>
      <c r="BO1" s="5"/>
      <c r="BP1" s="7" t="s">
        <v>33</v>
      </c>
      <c r="BQ1" s="6" t="s">
        <v>3</v>
      </c>
      <c r="BR1" s="6" t="s">
        <v>34</v>
      </c>
      <c r="BS1" s="5"/>
      <c r="BT1" s="7" t="s">
        <v>35</v>
      </c>
      <c r="BU1" s="6" t="s">
        <v>3</v>
      </c>
      <c r="BV1" s="6" t="s">
        <v>36</v>
      </c>
      <c r="BW1" s="5"/>
      <c r="BY1" s="6" t="s">
        <v>3</v>
      </c>
      <c r="BZ1" s="6" t="s">
        <v>37</v>
      </c>
      <c r="CA1" s="5"/>
    </row>
    <row r="2" s="7" customFormat="true" ht="15.85" hidden="false" customHeight="true" outlineLevel="0" collapsed="false">
      <c r="A2" s="4"/>
      <c r="B2" s="8" t="n">
        <f aca="false">SUM(B4:B17)</f>
        <v>100</v>
      </c>
      <c r="C2" s="5"/>
      <c r="D2" s="4" t="s">
        <v>38</v>
      </c>
      <c r="E2" s="8" t="n">
        <f aca="false">SUM(E4:E17)</f>
        <v>50.1003561998264</v>
      </c>
      <c r="F2" s="6"/>
      <c r="G2" s="5"/>
      <c r="H2" s="4" t="s">
        <v>39</v>
      </c>
      <c r="I2" s="8" t="n">
        <f aca="false">SUM(I4:I17)</f>
        <v>4.66958478796364</v>
      </c>
      <c r="J2" s="6"/>
      <c r="K2" s="5"/>
      <c r="L2" s="4" t="s">
        <v>38</v>
      </c>
      <c r="M2" s="8" t="n">
        <f aca="false">SUM(M4:M17)</f>
        <v>85.0000000000001</v>
      </c>
      <c r="N2" s="6"/>
      <c r="O2" s="5"/>
      <c r="P2" s="4" t="s">
        <v>38</v>
      </c>
      <c r="Q2" s="8" t="n">
        <f aca="false">SUM(Q4:Q17)</f>
        <v>85.0000000000001</v>
      </c>
      <c r="R2" s="6"/>
      <c r="S2" s="5"/>
      <c r="T2" s="4" t="s">
        <v>38</v>
      </c>
      <c r="U2" s="8" t="n">
        <f aca="false">SUM(U4:U17)</f>
        <v>85.0000000000001</v>
      </c>
      <c r="V2" s="6"/>
      <c r="W2" s="5"/>
      <c r="X2" s="4" t="s">
        <v>38</v>
      </c>
      <c r="Y2" s="8" t="n">
        <f aca="false">SUM(Y4:Y17)</f>
        <v>76.3457619309221</v>
      </c>
      <c r="Z2" s="6"/>
      <c r="AA2" s="5"/>
      <c r="AB2" s="4" t="s">
        <v>38</v>
      </c>
      <c r="AC2" s="8" t="n">
        <f aca="false">SUM(AC4:AC17)</f>
        <v>78.8625883854047</v>
      </c>
      <c r="AD2" s="6"/>
      <c r="AE2" s="5"/>
      <c r="AF2" s="4" t="s">
        <v>38</v>
      </c>
      <c r="AG2" s="8" t="n">
        <f aca="false">SUM(AG4:AG17)</f>
        <v>54.300572400716</v>
      </c>
      <c r="AH2" s="6"/>
      <c r="AI2" s="5"/>
      <c r="AJ2" s="4" t="s">
        <v>38</v>
      </c>
      <c r="AK2" s="8" t="n">
        <f aca="false">SUM(AK4:AK17)</f>
        <v>0</v>
      </c>
      <c r="AL2" s="6"/>
      <c r="AM2" s="5"/>
      <c r="AN2" s="4" t="s">
        <v>38</v>
      </c>
      <c r="AO2" s="8" t="n">
        <f aca="false">SUM(AO4:AO17)</f>
        <v>0</v>
      </c>
      <c r="AP2" s="6"/>
      <c r="AQ2" s="5"/>
      <c r="AR2" s="4" t="s">
        <v>38</v>
      </c>
      <c r="AS2" s="8" t="n">
        <f aca="false">SUM(AS4:AS17)</f>
        <v>11.0678197380779</v>
      </c>
      <c r="AT2" s="6"/>
      <c r="AU2" s="5"/>
      <c r="AV2" s="4" t="s">
        <v>38</v>
      </c>
      <c r="AW2" s="8" t="n">
        <f aca="false">SUM(AW4:AW17)</f>
        <v>21.5694944089032</v>
      </c>
      <c r="AX2" s="6"/>
      <c r="AY2" s="5"/>
      <c r="AZ2" s="4" t="s">
        <v>38</v>
      </c>
      <c r="BA2" s="8" t="n">
        <f aca="false">SUM(BA4:BA17)</f>
        <v>49.255613248507</v>
      </c>
      <c r="BB2" s="6"/>
      <c r="BC2" s="5"/>
      <c r="BD2" s="4" t="s">
        <v>38</v>
      </c>
      <c r="BE2" s="8" t="n">
        <f aca="false">SUM(BE4:BE17)</f>
        <v>84.8169912633575</v>
      </c>
      <c r="BF2" s="6"/>
      <c r="BG2" s="5"/>
      <c r="BH2" s="4" t="s">
        <v>38</v>
      </c>
      <c r="BI2" s="8" t="n">
        <f aca="false">SUM(BI4:BI17)</f>
        <v>0</v>
      </c>
      <c r="BJ2" s="6"/>
      <c r="BK2" s="5"/>
      <c r="BL2" s="4" t="s">
        <v>38</v>
      </c>
      <c r="BM2" s="8" t="n">
        <f aca="false">SUM(BM4:BM17)</f>
        <v>74.6362863066863</v>
      </c>
      <c r="BN2" s="6"/>
      <c r="BO2" s="5"/>
      <c r="BP2" s="4" t="s">
        <v>38</v>
      </c>
      <c r="BQ2" s="8" t="n">
        <f aca="false">SUM(BQ4:BQ17)</f>
        <v>0</v>
      </c>
      <c r="BR2" s="6"/>
      <c r="BS2" s="5"/>
      <c r="BT2" s="4" t="s">
        <v>38</v>
      </c>
      <c r="BU2" s="8" t="n">
        <f aca="false">SUM(BU4:BU17)</f>
        <v>93.5261479026742</v>
      </c>
      <c r="BV2" s="6"/>
      <c r="BW2" s="5"/>
      <c r="BX2" s="4" t="s">
        <v>38</v>
      </c>
      <c r="BY2" s="8" t="n">
        <f aca="false">SUM(BY4:BY17)</f>
        <v>0</v>
      </c>
      <c r="BZ2" s="6"/>
      <c r="CA2" s="5"/>
    </row>
    <row r="3" s="7" customFormat="true" ht="14.2" hidden="false" customHeight="true" outlineLevel="0" collapsed="false">
      <c r="A3" s="4"/>
      <c r="B3" s="4"/>
      <c r="C3" s="5"/>
      <c r="D3" s="4" t="s">
        <v>40</v>
      </c>
      <c r="E3" s="9"/>
      <c r="F3" s="4" t="s">
        <v>41</v>
      </c>
      <c r="G3" s="5"/>
      <c r="H3" s="4" t="s">
        <v>40</v>
      </c>
      <c r="I3" s="9"/>
      <c r="J3" s="4" t="s">
        <v>41</v>
      </c>
      <c r="K3" s="5"/>
      <c r="L3" s="4" t="s">
        <v>40</v>
      </c>
      <c r="M3" s="4"/>
      <c r="N3" s="4" t="s">
        <v>41</v>
      </c>
      <c r="O3" s="5"/>
      <c r="P3" s="4" t="s">
        <v>40</v>
      </c>
      <c r="Q3" s="4"/>
      <c r="R3" s="4" t="s">
        <v>41</v>
      </c>
      <c r="S3" s="5"/>
      <c r="T3" s="4" t="s">
        <v>40</v>
      </c>
      <c r="U3" s="4"/>
      <c r="V3" s="4" t="s">
        <v>41</v>
      </c>
      <c r="W3" s="5"/>
      <c r="X3" s="4" t="s">
        <v>40</v>
      </c>
      <c r="Y3" s="4"/>
      <c r="Z3" s="4" t="s">
        <v>41</v>
      </c>
      <c r="AA3" s="5"/>
      <c r="AB3" s="4" t="s">
        <v>40</v>
      </c>
      <c r="AC3" s="4"/>
      <c r="AD3" s="4" t="s">
        <v>41</v>
      </c>
      <c r="AE3" s="5"/>
      <c r="AF3" s="4" t="s">
        <v>40</v>
      </c>
      <c r="AG3" s="4"/>
      <c r="AH3" s="4" t="s">
        <v>41</v>
      </c>
      <c r="AI3" s="5"/>
      <c r="AJ3" s="4" t="s">
        <v>40</v>
      </c>
      <c r="AK3" s="4"/>
      <c r="AL3" s="4" t="s">
        <v>41</v>
      </c>
      <c r="AM3" s="5"/>
      <c r="AN3" s="4" t="s">
        <v>40</v>
      </c>
      <c r="AO3" s="4"/>
      <c r="AP3" s="4" t="s">
        <v>41</v>
      </c>
      <c r="AQ3" s="5"/>
      <c r="AR3" s="4" t="s">
        <v>40</v>
      </c>
      <c r="AS3" s="4"/>
      <c r="AT3" s="4" t="s">
        <v>41</v>
      </c>
      <c r="AU3" s="5"/>
      <c r="AV3" s="4" t="s">
        <v>40</v>
      </c>
      <c r="AW3" s="4"/>
      <c r="AX3" s="4" t="s">
        <v>41</v>
      </c>
      <c r="AY3" s="5"/>
      <c r="AZ3" s="4" t="s">
        <v>40</v>
      </c>
      <c r="BA3" s="4"/>
      <c r="BB3" s="4" t="s">
        <v>41</v>
      </c>
      <c r="BC3" s="5"/>
      <c r="BD3" s="4" t="s">
        <v>40</v>
      </c>
      <c r="BE3" s="4"/>
      <c r="BF3" s="4" t="s">
        <v>41</v>
      </c>
      <c r="BG3" s="5"/>
      <c r="BH3" s="4" t="s">
        <v>40</v>
      </c>
      <c r="BI3" s="4"/>
      <c r="BJ3" s="4" t="s">
        <v>41</v>
      </c>
      <c r="BK3" s="5"/>
      <c r="BL3" s="4" t="s">
        <v>40</v>
      </c>
      <c r="BM3" s="4"/>
      <c r="BN3" s="4" t="s">
        <v>41</v>
      </c>
      <c r="BO3" s="5"/>
      <c r="BP3" s="4" t="s">
        <v>40</v>
      </c>
      <c r="BQ3" s="4"/>
      <c r="BR3" s="4" t="s">
        <v>41</v>
      </c>
      <c r="BS3" s="5"/>
      <c r="BT3" s="4" t="s">
        <v>40</v>
      </c>
      <c r="BU3" s="4"/>
      <c r="BV3" s="4" t="s">
        <v>41</v>
      </c>
      <c r="BW3" s="5"/>
      <c r="BX3" s="4" t="s">
        <v>40</v>
      </c>
      <c r="BY3" s="4"/>
      <c r="BZ3" s="4" t="s">
        <v>41</v>
      </c>
      <c r="CA3" s="5"/>
    </row>
    <row r="4" s="7" customFormat="true" ht="41.05" hidden="false" customHeight="true" outlineLevel="0" collapsed="false">
      <c r="A4" s="4" t="s">
        <v>42</v>
      </c>
      <c r="B4" s="6" t="n">
        <v>5</v>
      </c>
      <c r="C4" s="5"/>
      <c r="D4" s="10" t="s">
        <v>43</v>
      </c>
      <c r="E4" s="11" t="n">
        <f aca="false">_xlfn.IFS(D4="Yes",$B4,D4=$A$20, $B4*$B$20,D4=$A$21, $B4*$B$21,D4=$A$22,$B4*$B$22, 1,0)</f>
        <v>5</v>
      </c>
      <c r="F4" s="4"/>
      <c r="G4" s="5"/>
      <c r="H4" s="6" t="s">
        <v>44</v>
      </c>
      <c r="I4" s="8" t="n">
        <f aca="false">_xlfn.IFS(H4="Yes",$B4,H4=$A$20, $B4*$B$20,H4=$A$21, $B4*$B$21,H4=$A$22,$B4*$B$22, 1,0)</f>
        <v>0</v>
      </c>
      <c r="J4" s="4"/>
      <c r="K4" s="5"/>
      <c r="L4" s="6" t="s">
        <v>45</v>
      </c>
      <c r="M4" s="8" t="n">
        <f aca="false">_xlfn.IFS(L4="Yes",$B4,L4=$A$20, $B4*$B$20,L4=$A$21, $B4*$B$21,L4=$A$22,$B4*$B$22, 1,0)</f>
        <v>0</v>
      </c>
      <c r="N4" s="4"/>
      <c r="O4" s="5"/>
      <c r="P4" s="6" t="s">
        <v>45</v>
      </c>
      <c r="Q4" s="8" t="n">
        <f aca="false">_xlfn.IFS(P4="Yes",$B4,P4=$A$20, $B4*$B$20,P4=$A$21, $B4*$B$21,P4=$A$22,$B4*$B$22, 1,0)</f>
        <v>0</v>
      </c>
      <c r="R4" s="4"/>
      <c r="S4" s="5"/>
      <c r="T4" s="6" t="s">
        <v>45</v>
      </c>
      <c r="U4" s="8" t="n">
        <f aca="false">_xlfn.IFS(T4="Yes",$B4,T4=$A$20, $B4*$B$20,T4=$A$21, $B4*$B$21,T4=$A$22,$B4*$B$22, 1,0)</f>
        <v>0</v>
      </c>
      <c r="V4" s="4"/>
      <c r="W4" s="5"/>
      <c r="X4" s="10" t="s">
        <v>43</v>
      </c>
      <c r="Y4" s="11" t="n">
        <f aca="false">_xlfn.IFS(X4="Yes",$B4,X4=$A$20, $B4*$B$20,X4=$A$21, $B4*$B$21,X4=$A$22,$B4*$B$22, 1,0)</f>
        <v>5</v>
      </c>
      <c r="Z4" s="4"/>
      <c r="AA4" s="5"/>
      <c r="AB4" s="10" t="s">
        <v>43</v>
      </c>
      <c r="AC4" s="11" t="n">
        <f aca="false">_xlfn.IFS(AB4="Yes",$B4,AB4=$A$20, $B4*$B$20,AB4=$A$21, $B4*$B$21,AB4=$A$22,$B4*$B$22, 1,0)</f>
        <v>5</v>
      </c>
      <c r="AD4" s="4"/>
      <c r="AE4" s="5"/>
      <c r="AF4" s="10" t="s">
        <v>43</v>
      </c>
      <c r="AG4" s="11" t="n">
        <f aca="false">_xlfn.IFS(AF4="Yes",$B4,AF4=$A$20, $B4*$B$20,AF4=$A$21, $B4*$B$21,AF4=$A$22,$B4*$B$22, 1,0)</f>
        <v>5</v>
      </c>
      <c r="AH4" s="4"/>
      <c r="AI4" s="5"/>
      <c r="AJ4" s="6" t="s">
        <v>45</v>
      </c>
      <c r="AK4" s="8" t="n">
        <f aca="false">_xlfn.IFS(AJ4="Yes",$B4,AJ4=$A$20, $B4*$B$20,AJ4=$A$21, $B4*$B$21,AJ4=$A$22,$B4*$B$22, 1,0)</f>
        <v>0</v>
      </c>
      <c r="AL4" s="4"/>
      <c r="AM4" s="5"/>
      <c r="AN4" s="6" t="s">
        <v>45</v>
      </c>
      <c r="AO4" s="8" t="n">
        <f aca="false">_xlfn.IFS(AN4="Yes",$B4,AN4=$A$20, $B4*$B$20,AN4=$A$21, $B4*$B$21,AN4=$A$22,$B4*$B$22, 1,0)</f>
        <v>0</v>
      </c>
      <c r="AP4" s="4"/>
      <c r="AQ4" s="5"/>
      <c r="AR4" s="6" t="s">
        <v>45</v>
      </c>
      <c r="AS4" s="8" t="n">
        <f aca="false">_xlfn.IFS(AR4="Yes",$B4,AR4=$A$20, $B4*$B$20,AR4=$A$21, $B4*$B$21,AR4=$A$22,$B4*$B$22, 1,0)</f>
        <v>0</v>
      </c>
      <c r="AT4" s="4"/>
      <c r="AU4" s="5"/>
      <c r="AV4" s="6" t="s">
        <v>45</v>
      </c>
      <c r="AW4" s="8" t="n">
        <f aca="false">_xlfn.IFS(AV4="Yes",$B4,AV4=$A$20, $B4*$B$20,AV4=$A$21, $B4*$B$21,AV4=$A$22,$B4*$B$22, 1,0)</f>
        <v>0</v>
      </c>
      <c r="AX4" s="4"/>
      <c r="AY4" s="5"/>
      <c r="AZ4" s="10" t="s">
        <v>43</v>
      </c>
      <c r="BA4" s="8" t="n">
        <f aca="false">_xlfn.IFS(AZ4="Yes",$B4,AZ4=$A$20, $B4*$B$20,AZ4=$A$21, $B4*$B$21,AZ4=$A$22,$B4*$B$22, 1,0)</f>
        <v>5</v>
      </c>
      <c r="BB4" s="6" t="s">
        <v>46</v>
      </c>
      <c r="BC4" s="5"/>
      <c r="BD4" s="10" t="s">
        <v>43</v>
      </c>
      <c r="BE4" s="8" t="n">
        <f aca="false">_xlfn.IFS(BD4="Yes",$B4,BD4=$A$20, $B4*$B$20,BD4=$A$21, $B4*$B$21,BD4=$A$22,$B4*$B$22, 1,0)</f>
        <v>5</v>
      </c>
      <c r="BF4" s="6" t="s">
        <v>47</v>
      </c>
      <c r="BG4" s="5"/>
      <c r="BH4" s="6" t="s">
        <v>45</v>
      </c>
      <c r="BI4" s="8" t="n">
        <f aca="false">_xlfn.IFS(BH4="Yes",$B4,BH4=$A$20, $B4*$B$20,BH4=$A$21, $B4*$B$21,BH4=$A$22,$B4*$B$22, 1,0)</f>
        <v>0</v>
      </c>
      <c r="BJ4" s="4"/>
      <c r="BK4" s="5"/>
      <c r="BL4" s="10" t="s">
        <v>43</v>
      </c>
      <c r="BM4" s="8" t="n">
        <f aca="false">_xlfn.IFS(BL4="Yes",$B4,BL4=$A$20, $B4*$B$20,BL4=$A$21, $B4*$B$21,BL4=$A$22,$B4*$B$22, 1,0)</f>
        <v>5</v>
      </c>
      <c r="BN4" s="4"/>
      <c r="BO4" s="5"/>
      <c r="BP4" s="6" t="s">
        <v>45</v>
      </c>
      <c r="BQ4" s="8" t="n">
        <f aca="false">_xlfn.IFS(BP4="Yes",$B4,BP4=$A$20, $B4*$B$20,BP4=$A$21, $B4*$B$21,BP4=$A$22,$B4*$B$22, 1,0)</f>
        <v>0</v>
      </c>
      <c r="BR4" s="4"/>
      <c r="BS4" s="5"/>
      <c r="BT4" s="10" t="s">
        <v>43</v>
      </c>
      <c r="BU4" s="8" t="n">
        <f aca="false">_xlfn.IFS(BT4="Yes",$B4,BT4=$A$20, $B4*$B$20,BT4=$A$21, $B4*$B$21,BT4=$A$22,$B4*$B$22, 1,0)</f>
        <v>5</v>
      </c>
      <c r="BV4" s="6" t="s">
        <v>48</v>
      </c>
      <c r="BW4" s="5"/>
      <c r="BX4" s="6"/>
      <c r="BY4" s="8" t="n">
        <f aca="false">_xlfn.IFS(BX4="Yes",$B4,BX4=$A$20, $B4*$B$20,BX4=$A$21, $B4*$B$21,BX4=$A$22,$B4*$B$22, 1,0)</f>
        <v>0</v>
      </c>
      <c r="BZ4" s="4"/>
      <c r="CA4" s="5"/>
    </row>
    <row r="5" s="7" customFormat="true" ht="39.4" hidden="false" customHeight="true" outlineLevel="0" collapsed="false">
      <c r="A5" s="4" t="s">
        <v>49</v>
      </c>
      <c r="B5" s="6" t="n">
        <v>5</v>
      </c>
      <c r="C5" s="5"/>
      <c r="D5" s="6" t="s">
        <v>45</v>
      </c>
      <c r="E5" s="8" t="n">
        <f aca="false">_xlfn.IFS(D5="Yes",$B5,D5=$A$20, $B5*$B$20,D5=$A$21, $B5*$B$21,D5=$A$22,$B5*$B$22, 1,0)</f>
        <v>0</v>
      </c>
      <c r="F5" s="4"/>
      <c r="G5" s="5"/>
      <c r="H5" s="6" t="s">
        <v>44</v>
      </c>
      <c r="I5" s="8" t="n">
        <f aca="false">_xlfn.IFS(H5="Yes",$B5,H5=$A$20, $B5*$B$20,H5=$A$21, $B5*$B$21,H5=$A$22,$B5*$B$22, 1,0)</f>
        <v>0</v>
      </c>
      <c r="J5" s="4"/>
      <c r="K5" s="5"/>
      <c r="L5" s="6" t="s">
        <v>45</v>
      </c>
      <c r="M5" s="8" t="n">
        <f aca="false">_xlfn.IFS(L5="Yes",$B5,L5=$A$20, $B5*$B$20,L5=$A$21, $B5*$B$21,L5=$A$22,$B5*$B$22, 1,0)</f>
        <v>0</v>
      </c>
      <c r="N5" s="4"/>
      <c r="O5" s="5"/>
      <c r="P5" s="6" t="s">
        <v>45</v>
      </c>
      <c r="Q5" s="8" t="n">
        <f aca="false">_xlfn.IFS(P5="Yes",$B5,P5=$A$20, $B5*$B$20,P5=$A$21, $B5*$B$21,P5=$A$22,$B5*$B$22, 1,0)</f>
        <v>0</v>
      </c>
      <c r="R5" s="4"/>
      <c r="S5" s="5"/>
      <c r="T5" s="6" t="s">
        <v>45</v>
      </c>
      <c r="U5" s="8" t="n">
        <f aca="false">_xlfn.IFS(T5="Yes",$B5,T5=$A$20, $B5*$B$20,T5=$A$21, $B5*$B$21,T5=$A$22,$B5*$B$22, 1,0)</f>
        <v>0</v>
      </c>
      <c r="V5" s="4"/>
      <c r="W5" s="5"/>
      <c r="X5" s="10" t="s">
        <v>43</v>
      </c>
      <c r="Y5" s="11" t="n">
        <f aca="false">_xlfn.IFS(X5="Yes",$B5,X5=$A$20, $B5*$B$20,X5=$A$21, $B5*$B$21,X5=$A$22,$B5*$B$22, 1,0)</f>
        <v>5</v>
      </c>
      <c r="Z5" s="4"/>
      <c r="AA5" s="5"/>
      <c r="AB5" s="6" t="s">
        <v>45</v>
      </c>
      <c r="AC5" s="8" t="n">
        <f aca="false">_xlfn.IFS(AB5="Yes",$B5,AB5=$A$20, $B5*$B$20,AB5=$A$21, $B5*$B$21,AB5=$A$22,$B5*$B$22, 1,0)</f>
        <v>0</v>
      </c>
      <c r="AD5" s="4"/>
      <c r="AE5" s="5"/>
      <c r="AF5" s="6" t="s">
        <v>45</v>
      </c>
      <c r="AG5" s="8" t="n">
        <f aca="false">_xlfn.IFS(AF5="Yes",$B5,AF5=$A$20, $B5*$B$20,AF5=$A$21, $B5*$B$21,AF5=$A$22,$B5*$B$22, 1,0)</f>
        <v>0</v>
      </c>
      <c r="AH5" s="4"/>
      <c r="AI5" s="5"/>
      <c r="AJ5" s="6" t="s">
        <v>45</v>
      </c>
      <c r="AK5" s="8" t="n">
        <f aca="false">_xlfn.IFS(AJ5="Yes",$B5,AJ5=$A$20, $B5*$B$20,AJ5=$A$21, $B5*$B$21,AJ5=$A$22,$B5*$B$22, 1,0)</f>
        <v>0</v>
      </c>
      <c r="AL5" s="4"/>
      <c r="AM5" s="5"/>
      <c r="AN5" s="6" t="s">
        <v>45</v>
      </c>
      <c r="AO5" s="8" t="n">
        <f aca="false">_xlfn.IFS(AN5="Yes",$B5,AN5=$A$20, $B5*$B$20,AN5=$A$21, $B5*$B$21,AN5=$A$22,$B5*$B$22, 1,0)</f>
        <v>0</v>
      </c>
      <c r="AP5" s="4"/>
      <c r="AQ5" s="5"/>
      <c r="AR5" s="6" t="s">
        <v>45</v>
      </c>
      <c r="AS5" s="8" t="n">
        <f aca="false">_xlfn.IFS(AR5="Yes",$B5,AR5=$A$20, $B5*$B$20,AR5=$A$21, $B5*$B$21,AR5=$A$22,$B5*$B$22, 1,0)</f>
        <v>0</v>
      </c>
      <c r="AT5" s="4"/>
      <c r="AU5" s="5"/>
      <c r="AV5" s="10" t="s">
        <v>43</v>
      </c>
      <c r="AW5" s="8" t="n">
        <f aca="false">_xlfn.IFS(AV5="Yes",$B5,AV5=$A$20, $B5*$B$20,AV5=$A$21, $B5*$B$21,AV5=$A$22,$B5*$B$22, 1,0)</f>
        <v>5</v>
      </c>
      <c r="AX5" s="4"/>
      <c r="AY5" s="5"/>
      <c r="AZ5" s="6" t="s">
        <v>45</v>
      </c>
      <c r="BA5" s="8" t="n">
        <f aca="false">_xlfn.IFS(AZ5="Yes",$B5,AZ5=$A$20, $B5*$B$20,AZ5=$A$21, $B5*$B$21,AZ5=$A$22,$B5*$B$22, 1,0)</f>
        <v>0</v>
      </c>
      <c r="BB5" s="4"/>
      <c r="BC5" s="5"/>
      <c r="BD5" s="10" t="s">
        <v>43</v>
      </c>
      <c r="BE5" s="8" t="n">
        <f aca="false">_xlfn.IFS(BD5="Yes",$B5,BD5=$A$20, $B5*$B$20,BD5=$A$21, $B5*$B$21,BD5=$A$22,$B5*$B$22, 1,0)</f>
        <v>5</v>
      </c>
      <c r="BF5" s="6" t="s">
        <v>50</v>
      </c>
      <c r="BG5" s="5"/>
      <c r="BH5" s="6" t="s">
        <v>45</v>
      </c>
      <c r="BI5" s="8" t="n">
        <f aca="false">_xlfn.IFS(BH5="Yes",$B5,BH5=$A$20, $B5*$B$20,BH5=$A$21, $B5*$B$21,BH5=$A$22,$B5*$B$22, 1,0)</f>
        <v>0</v>
      </c>
      <c r="BJ5" s="1" t="s">
        <v>51</v>
      </c>
      <c r="BK5" s="5"/>
      <c r="BL5" s="6" t="s">
        <v>52</v>
      </c>
      <c r="BM5" s="8" t="n">
        <f aca="false">_xlfn.IFS(BL5="Yes",$B5,BL5=$A$20, $B5*$B$20,BL5=$A$21, $B5*$B$21,BL5=$A$22,$B5*$B$22, 1,0)</f>
        <v>2</v>
      </c>
      <c r="BN5" s="6" t="s">
        <v>53</v>
      </c>
      <c r="BO5" s="5"/>
      <c r="BP5" s="6" t="s">
        <v>45</v>
      </c>
      <c r="BQ5" s="8" t="n">
        <f aca="false">_xlfn.IFS(BP5="Yes",$B5,BP5=$A$20, $B5*$B$20,BP5=$A$21, $B5*$B$21,BP5=$A$22,$B5*$B$22, 1,0)</f>
        <v>0</v>
      </c>
      <c r="BR5" s="4"/>
      <c r="BS5" s="5"/>
      <c r="BT5" s="10" t="s">
        <v>43</v>
      </c>
      <c r="BU5" s="8" t="n">
        <f aca="false">_xlfn.IFS(BT5="Yes",$B5,BT5=$A$20, $B5*$B$20,BT5=$A$21, $B5*$B$21,BT5=$A$22,$B5*$B$22, 1,0)</f>
        <v>5</v>
      </c>
      <c r="BV5" s="6" t="s">
        <v>54</v>
      </c>
      <c r="BW5" s="5"/>
      <c r="BX5" s="6"/>
      <c r="BY5" s="8" t="n">
        <f aca="false">_xlfn.IFS(BX5="Yes",$B5,BX5=$A$20, $B5*$B$20,BX5=$A$21, $B5*$B$21,BX5=$A$22,$B5*$B$22, 1,0)</f>
        <v>0</v>
      </c>
      <c r="BZ5" s="4"/>
      <c r="CA5" s="5"/>
    </row>
    <row r="6" s="7" customFormat="true" ht="48.7" hidden="false" customHeight="true" outlineLevel="0" collapsed="false">
      <c r="A6" s="4" t="s">
        <v>55</v>
      </c>
      <c r="B6" s="6" t="n">
        <v>5</v>
      </c>
      <c r="C6" s="5"/>
      <c r="D6" s="6" t="s">
        <v>45</v>
      </c>
      <c r="E6" s="8" t="n">
        <f aca="false">_xlfn.IFS(D6="Yes",$B6,D6=$A$20, $B6*$B$20,D6=$A$21, $B6*$B$21,D6=$A$22,$B6*$B$22, 1,0)</f>
        <v>0</v>
      </c>
      <c r="F6" s="4"/>
      <c r="G6" s="5"/>
      <c r="H6" s="6" t="s">
        <v>44</v>
      </c>
      <c r="I6" s="8" t="n">
        <f aca="false">_xlfn.IFS(H6="Yes",$B6,H6=$A$20, $B6*$B$20,H6=$A$21, $B6*$B$21,H6=$A$22,$B6*$B$22, 1,0)</f>
        <v>0</v>
      </c>
      <c r="J6" s="4"/>
      <c r="K6" s="5"/>
      <c r="L6" s="6" t="s">
        <v>45</v>
      </c>
      <c r="M6" s="8" t="n">
        <f aca="false">_xlfn.IFS(L6="Yes",$B6,L6=$A$20, $B6*$B$20,L6=$A$21, $B6*$B$21,L6=$A$22,$B6*$B$22, 1,0)</f>
        <v>0</v>
      </c>
      <c r="N6" s="4"/>
      <c r="O6" s="5"/>
      <c r="P6" s="6" t="s">
        <v>45</v>
      </c>
      <c r="Q6" s="8" t="n">
        <f aca="false">_xlfn.IFS(P6="Yes",$B6,P6=$A$20, $B6*$B$20,P6=$A$21, $B6*$B$21,P6=$A$22,$B6*$B$22, 1,0)</f>
        <v>0</v>
      </c>
      <c r="R6" s="4"/>
      <c r="S6" s="5"/>
      <c r="T6" s="6" t="s">
        <v>45</v>
      </c>
      <c r="U6" s="8" t="n">
        <f aca="false">_xlfn.IFS(T6="Yes",$B6,T6=$A$20, $B6*$B$20,T6=$A$21, $B6*$B$21,T6=$A$22,$B6*$B$22, 1,0)</f>
        <v>0</v>
      </c>
      <c r="V6" s="4"/>
      <c r="W6" s="5"/>
      <c r="X6" s="6" t="s">
        <v>45</v>
      </c>
      <c r="Y6" s="8" t="n">
        <f aca="false">_xlfn.IFS(X6="Yes",$B6,X6=$A$20, $B6*$B$20,X6=$A$21, $B6*$B$21,X6=$A$22,$B6*$B$22, 1,0)</f>
        <v>0</v>
      </c>
      <c r="Z6" s="4"/>
      <c r="AA6" s="5"/>
      <c r="AB6" s="6" t="s">
        <v>45</v>
      </c>
      <c r="AC6" s="8" t="n">
        <f aca="false">_xlfn.IFS(AB6="Yes",$B6,AB6=$A$20, $B6*$B$20,AB6=$A$21, $B6*$B$21,AB6=$A$22,$B6*$B$22, 1,0)</f>
        <v>0</v>
      </c>
      <c r="AD6" s="4"/>
      <c r="AE6" s="5"/>
      <c r="AF6" s="6" t="s">
        <v>45</v>
      </c>
      <c r="AG6" s="8" t="n">
        <f aca="false">_xlfn.IFS(AF6="Yes",$B6,AF6=$A$20, $B6*$B$20,AF6=$A$21, $B6*$B$21,AF6=$A$22,$B6*$B$22, 1,0)</f>
        <v>0</v>
      </c>
      <c r="AH6" s="4"/>
      <c r="AI6" s="5"/>
      <c r="AJ6" s="6" t="s">
        <v>45</v>
      </c>
      <c r="AK6" s="8" t="n">
        <f aca="false">_xlfn.IFS(AJ6="Yes",$B6,AJ6=$A$20, $B6*$B$20,AJ6=$A$21, $B6*$B$21,AJ6=$A$22,$B6*$B$22, 1,0)</f>
        <v>0</v>
      </c>
      <c r="AL6" s="4"/>
      <c r="AM6" s="5"/>
      <c r="AN6" s="6" t="s">
        <v>45</v>
      </c>
      <c r="AO6" s="8" t="n">
        <f aca="false">_xlfn.IFS(AN6="Yes",$B6,AN6=$A$20, $B6*$B$20,AN6=$A$21, $B6*$B$21,AN6=$A$22,$B6*$B$22, 1,0)</f>
        <v>0</v>
      </c>
      <c r="AP6" s="4"/>
      <c r="AQ6" s="5"/>
      <c r="AR6" s="6" t="s">
        <v>45</v>
      </c>
      <c r="AS6" s="8" t="n">
        <f aca="false">_xlfn.IFS(AR6="Yes",$B6,AR6=$A$20, $B6*$B$20,AR6=$A$21, $B6*$B$21,AR6=$A$22,$B6*$B$22, 1,0)</f>
        <v>0</v>
      </c>
      <c r="AT6" s="4"/>
      <c r="AU6" s="5"/>
      <c r="AV6" s="6" t="s">
        <v>45</v>
      </c>
      <c r="AW6" s="8" t="n">
        <f aca="false">_xlfn.IFS(AV6="Yes",$B6,AV6=$A$20, $B6*$B$20,AV6=$A$21, $B6*$B$21,AV6=$A$22,$B6*$B$22, 1,0)</f>
        <v>0</v>
      </c>
      <c r="AX6" s="4"/>
      <c r="AY6" s="5"/>
      <c r="AZ6" s="6" t="s">
        <v>45</v>
      </c>
      <c r="BA6" s="8" t="n">
        <f aca="false">_xlfn.IFS(AZ6="Yes",$B6,AZ6=$A$20, $B6*$B$20,AZ6=$A$21, $B6*$B$21,AZ6=$A$22,$B6*$B$22, 1,0)</f>
        <v>0</v>
      </c>
      <c r="BB6" s="4"/>
      <c r="BC6" s="5"/>
      <c r="BD6" s="6" t="s">
        <v>45</v>
      </c>
      <c r="BE6" s="8" t="n">
        <f aca="false">_xlfn.IFS(BD6="Yes",$B6,BD6=$A$20, $B6*$B$20,BD6=$A$21, $B6*$B$21,BD6=$A$22,$B6*$B$22, 1,0)</f>
        <v>0</v>
      </c>
      <c r="BF6" s="6" t="s">
        <v>56</v>
      </c>
      <c r="BG6" s="5"/>
      <c r="BH6" s="6" t="s">
        <v>45</v>
      </c>
      <c r="BI6" s="8" t="n">
        <f aca="false">_xlfn.IFS(BH6="Yes",$B6,BH6=$A$20, $B6*$B$20,BH6=$A$21, $B6*$B$21,BH6=$A$22,$B6*$B$22, 1,0)</f>
        <v>0</v>
      </c>
      <c r="BJ6" s="1" t="s">
        <v>57</v>
      </c>
      <c r="BK6" s="5"/>
      <c r="BL6" s="6" t="s">
        <v>52</v>
      </c>
      <c r="BM6" s="8" t="n">
        <f aca="false">_xlfn.IFS(BL6="Yes",$B6,BL6=$A$20, $B6*$B$20,BL6=$A$21, $B6*$B$21,BL6=$A$22,$B6*$B$22, 1,0)</f>
        <v>2</v>
      </c>
      <c r="BN6" s="6" t="s">
        <v>58</v>
      </c>
      <c r="BO6" s="5"/>
      <c r="BP6" s="6" t="s">
        <v>45</v>
      </c>
      <c r="BQ6" s="8" t="n">
        <f aca="false">_xlfn.IFS(BP6="Yes",$B6,BP6=$A$20, $B6*$B$20,BP6=$A$21, $B6*$B$21,BP6=$A$22,$B6*$B$22, 1,0)</f>
        <v>0</v>
      </c>
      <c r="BR6" s="6" t="s">
        <v>59</v>
      </c>
      <c r="BS6" s="5"/>
      <c r="BT6" s="6" t="s">
        <v>43</v>
      </c>
      <c r="BU6" s="8" t="n">
        <f aca="false">_xlfn.IFS(BT6="Yes",$B6,BT6=$A$20, $B6*$B$20,BT6=$A$21, $B6*$B$21,BT6=$A$22,$B6*$B$22, 1,0)</f>
        <v>5</v>
      </c>
      <c r="BV6" s="1" t="s">
        <v>60</v>
      </c>
      <c r="BW6" s="5"/>
      <c r="BX6" s="6"/>
      <c r="BY6" s="8" t="n">
        <f aca="false">_xlfn.IFS(BX6="Yes",$B6,BX6=$A$20, $B6*$B$20,BX6=$A$21, $B6*$B$21,BX6=$A$22,$B6*$B$22, 1,0)</f>
        <v>0</v>
      </c>
      <c r="BZ6" s="4"/>
      <c r="CA6" s="5"/>
    </row>
    <row r="7" customFormat="false" ht="41.6" hidden="false" customHeight="true" outlineLevel="0" collapsed="false">
      <c r="A7" s="4" t="s">
        <v>61</v>
      </c>
      <c r="B7" s="12" t="n">
        <v>28.0777614347233</v>
      </c>
      <c r="C7" s="13"/>
      <c r="D7" s="6" t="s">
        <v>43</v>
      </c>
      <c r="E7" s="8" t="n">
        <f aca="false">_xlfn.IFS(D7="Yes",$B7,D7=$A$20, $B7*$B$20,D7=$A$21, $B7*$B$21,D7=$A$22,$B7*$B$22, 1,0)</f>
        <v>28.0777614347233</v>
      </c>
      <c r="F7" s="1" t="s">
        <v>62</v>
      </c>
      <c r="G7" s="13"/>
      <c r="H7" s="6" t="s">
        <v>44</v>
      </c>
      <c r="I7" s="8" t="n">
        <f aca="false">_xlfn.IFS(H7="Yes",$B7,H7=$A$20, $B7*$B$20,H7=$A$21, $B7*$B$21,H7=$A$22,$B7*$B$22, 1,0)</f>
        <v>0</v>
      </c>
      <c r="J7" s="4"/>
      <c r="K7" s="13"/>
      <c r="L7" s="6" t="s">
        <v>43</v>
      </c>
      <c r="M7" s="8" t="n">
        <f aca="false">_xlfn.IFS(L7="Yes",$B7,L7=$A$20, $B7*$B$20,L7=$A$21, $B7*$B$21,L7=$A$22,$B7*$B$22, 1,0)</f>
        <v>28.0777614347233</v>
      </c>
      <c r="N7" s="6" t="s">
        <v>63</v>
      </c>
      <c r="O7" s="13"/>
      <c r="P7" s="6" t="s">
        <v>43</v>
      </c>
      <c r="Q7" s="8" t="n">
        <f aca="false">_xlfn.IFS(P7="Yes",$B7,P7=$A$20, $B7*$B$20,P7=$A$21, $B7*$B$21,P7=$A$22,$B7*$B$22, 1,0)</f>
        <v>28.0777614347233</v>
      </c>
      <c r="R7" s="6" t="s">
        <v>63</v>
      </c>
      <c r="S7" s="13"/>
      <c r="T7" s="6" t="s">
        <v>43</v>
      </c>
      <c r="U7" s="8" t="n">
        <f aca="false">_xlfn.IFS(T7="Yes",$B7,T7=$A$20, $B7*$B$20,T7=$A$21, $B7*$B$21,T7=$A$22,$B7*$B$22, 1,0)</f>
        <v>28.0777614347233</v>
      </c>
      <c r="V7" s="6" t="s">
        <v>63</v>
      </c>
      <c r="W7" s="13"/>
      <c r="X7" s="6" t="s">
        <v>43</v>
      </c>
      <c r="Y7" s="8" t="n">
        <f aca="false">_xlfn.IFS(X7="Yes",$B7,X7=$A$20, $B7*$B$20,X7=$A$21, $B7*$B$21,X7=$A$22,$B7*$B$22, 1,0)</f>
        <v>28.0777614347233</v>
      </c>
      <c r="Z7" s="6" t="s">
        <v>64</v>
      </c>
      <c r="AA7" s="13"/>
      <c r="AB7" s="6" t="s">
        <v>43</v>
      </c>
      <c r="AC7" s="8" t="n">
        <f aca="false">_xlfn.IFS(AB7="Yes",$B7,AB7=$A$20, $B7*$B$20,AB7=$A$21, $B7*$B$21,AB7=$A$22,$B7*$B$22, 1,0)</f>
        <v>28.0777614347233</v>
      </c>
      <c r="AD7" s="6" t="s">
        <v>65</v>
      </c>
      <c r="AE7" s="13"/>
      <c r="AF7" s="6" t="s">
        <v>43</v>
      </c>
      <c r="AG7" s="8" t="n">
        <f aca="false">_xlfn.IFS(AF7="Yes",$B7,AF7=$A$20, $B7*$B$20,AF7=$A$21, $B7*$B$21,AF7=$A$22,$B7*$B$22, 1,0)</f>
        <v>28.0777614347233</v>
      </c>
      <c r="AH7" s="6" t="s">
        <v>66</v>
      </c>
      <c r="AI7" s="13"/>
      <c r="AJ7" s="6" t="s">
        <v>45</v>
      </c>
      <c r="AK7" s="8" t="n">
        <f aca="false">_xlfn.IFS(AJ7="Yes",$B7,AJ7=$A$20, $B7*$B$20,AJ7=$A$21, $B7*$B$21,AJ7=$A$22,$B7*$B$22, 1,0)</f>
        <v>0</v>
      </c>
      <c r="AL7" s="4"/>
      <c r="AM7" s="13"/>
      <c r="AN7" s="6" t="s">
        <v>45</v>
      </c>
      <c r="AO7" s="8" t="n">
        <f aca="false">_xlfn.IFS(AN7="Yes",$B7,AN7=$A$20, $B7*$B$20,AN7=$A$21, $B7*$B$21,AN7=$A$22,$B7*$B$22, 1,0)</f>
        <v>0</v>
      </c>
      <c r="AP7" s="4"/>
      <c r="AQ7" s="13"/>
      <c r="AR7" s="6" t="s">
        <v>67</v>
      </c>
      <c r="AS7" s="8" t="n">
        <f aca="false">_xlfn.IFS(AR7="Yes",$B7,AR7=$A$20, $B7*$B$20,AR7=$A$21, $B7*$B$21,AR7=$A$22,$B7*$B$22, 1,0)</f>
        <v>0</v>
      </c>
      <c r="AT7" s="4"/>
      <c r="AU7" s="13"/>
      <c r="AV7" s="6" t="s">
        <v>45</v>
      </c>
      <c r="AW7" s="8" t="n">
        <f aca="false">_xlfn.IFS(AV7="Yes",$B7,AV7=$A$20, $B7*$B$20,AV7=$A$21, $B7*$B$21,AV7=$A$22,$B7*$B$22, 1,0)</f>
        <v>0</v>
      </c>
      <c r="AX7" s="4"/>
      <c r="AY7" s="13"/>
      <c r="AZ7" s="6" t="s">
        <v>43</v>
      </c>
      <c r="BA7" s="8" t="n">
        <f aca="false">_xlfn.IFS(AZ7="Yes",$B7,AZ7=$A$20, $B7*$B$20,AZ7=$A$21, $B7*$B$21,AZ7=$A$22,$B7*$B$22, 1,0)</f>
        <v>28.0777614347233</v>
      </c>
      <c r="BB7" s="6" t="s">
        <v>46</v>
      </c>
      <c r="BC7" s="13"/>
      <c r="BD7" s="6" t="s">
        <v>43</v>
      </c>
      <c r="BE7" s="8" t="n">
        <f aca="false">_xlfn.IFS(BD7="Yes",$B7,BD7=$A$20, $B7*$B$20,BD7=$A$21, $B7*$B$21,BD7=$A$22,$B7*$B$22, 1,0)</f>
        <v>28.0777614347233</v>
      </c>
      <c r="BF7" s="4"/>
      <c r="BG7" s="13"/>
      <c r="BH7" s="6" t="s">
        <v>45</v>
      </c>
      <c r="BI7" s="8" t="n">
        <f aca="false">_xlfn.IFS(BH7="Yes",$B7,BH7=$A$20, $B7*$B$20,BH7=$A$21, $B7*$B$21,BH7=$A$22,$B7*$B$22, 1,0)</f>
        <v>0</v>
      </c>
      <c r="BJ7" s="4"/>
      <c r="BK7" s="13"/>
      <c r="BL7" s="6" t="s">
        <v>43</v>
      </c>
      <c r="BM7" s="8" t="n">
        <f aca="false">_xlfn.IFS(BL7="Yes",$B7,BL7=$A$20, $B7*$B$20,BL7=$A$21, $B7*$B$21,BL7=$A$22,$B7*$B$22, 1,0)</f>
        <v>28.0777614347233</v>
      </c>
      <c r="BN7" s="4"/>
      <c r="BO7" s="13"/>
      <c r="BP7" s="6" t="s">
        <v>45</v>
      </c>
      <c r="BQ7" s="8" t="n">
        <f aca="false">_xlfn.IFS(BP7="Yes",$B7,BP7=$A$20, $B7*$B$20,BP7=$A$21, $B7*$B$21,BP7=$A$22,$B7*$B$22, 1,0)</f>
        <v>0</v>
      </c>
      <c r="BR7" s="4"/>
      <c r="BS7" s="13"/>
      <c r="BT7" s="6" t="s">
        <v>43</v>
      </c>
      <c r="BU7" s="8" t="n">
        <f aca="false">_xlfn.IFS(BT7="Yes",$B7,BT7=$A$20, $B7*$B$20,BT7=$A$21, $B7*$B$21,BT7=$A$22,$B7*$B$22, 1,0)</f>
        <v>28.0777614347233</v>
      </c>
      <c r="BV7" s="6" t="s">
        <v>48</v>
      </c>
      <c r="BW7" s="13"/>
      <c r="BX7" s="6"/>
      <c r="BY7" s="8" t="n">
        <f aca="false">_xlfn.IFS(BX7="Yes",$B7,BX7=$A$20, $B7*$B$20,BX7=$A$21, $B7*$B$21,BX7=$A$22,$B7*$B$22, 1,0)</f>
        <v>0</v>
      </c>
      <c r="BZ7" s="4"/>
      <c r="CA7" s="13"/>
    </row>
    <row r="8" customFormat="false" ht="41.05" hidden="false" customHeight="true" outlineLevel="0" collapsed="false">
      <c r="A8" s="4" t="s">
        <v>68</v>
      </c>
      <c r="B8" s="12" t="n">
        <v>16.5694944089032</v>
      </c>
      <c r="C8" s="13"/>
      <c r="D8" s="14" t="s">
        <v>45</v>
      </c>
      <c r="E8" s="8" t="n">
        <f aca="false">_xlfn.IFS(D8="Yes",$B8,D8=$A$20, $B8*$B$20,D8=$A$21, $B8*$B$21,D8=$A$22,$B8*$B$22, 1,0)</f>
        <v>0</v>
      </c>
      <c r="F8" s="14"/>
      <c r="G8" s="13"/>
      <c r="H8" s="6" t="s">
        <v>44</v>
      </c>
      <c r="I8" s="8" t="n">
        <f aca="false">_xlfn.IFS(H8="Yes",$B8,H8=$A$20, $B8*$B$20,H8=$A$21, $B8*$B$21,H8=$A$22,$B8*$B$22, 1,0)</f>
        <v>0</v>
      </c>
      <c r="J8" s="4"/>
      <c r="K8" s="13"/>
      <c r="L8" s="6" t="s">
        <v>43</v>
      </c>
      <c r="M8" s="8" t="n">
        <f aca="false">_xlfn.IFS(L8="Yes",$B8,L8=$A$20, $B8*$B$20,L8=$A$21, $B8*$B$21,L8=$A$22,$B8*$B$22, 1,0)</f>
        <v>16.5694944089032</v>
      </c>
      <c r="N8" s="6" t="s">
        <v>63</v>
      </c>
      <c r="O8" s="13"/>
      <c r="P8" s="6" t="s">
        <v>43</v>
      </c>
      <c r="Q8" s="8" t="n">
        <f aca="false">_xlfn.IFS(P8="Yes",$B8,P8=$A$20, $B8*$B$20,P8=$A$21, $B8*$B$21,P8=$A$22,$B8*$B$22, 1,0)</f>
        <v>16.5694944089032</v>
      </c>
      <c r="R8" s="6" t="s">
        <v>63</v>
      </c>
      <c r="S8" s="13"/>
      <c r="T8" s="6" t="s">
        <v>43</v>
      </c>
      <c r="U8" s="8" t="n">
        <f aca="false">_xlfn.IFS(T8="Yes",$B8,T8=$A$20, $B8*$B$20,T8=$A$21, $B8*$B$21,T8=$A$22,$B8*$B$22, 1,0)</f>
        <v>16.5694944089032</v>
      </c>
      <c r="V8" s="6" t="s">
        <v>63</v>
      </c>
      <c r="W8" s="13"/>
      <c r="X8" s="6" t="s">
        <v>43</v>
      </c>
      <c r="Y8" s="8" t="n">
        <f aca="false">_xlfn.IFS(X8="Yes",$B8,X8=$A$20, $B8*$B$20,X8=$A$21, $B8*$B$21,X8=$A$22,$B8*$B$22, 1,0)</f>
        <v>16.5694944089032</v>
      </c>
      <c r="Z8" s="6" t="s">
        <v>69</v>
      </c>
      <c r="AA8" s="13"/>
      <c r="AB8" s="6" t="s">
        <v>43</v>
      </c>
      <c r="AC8" s="8" t="n">
        <f aca="false">_xlfn.IFS(AB8="Yes",$B8,AB8=$A$20, $B8*$B$20,AB8=$A$21, $B8*$B$21,AB8=$A$22,$B8*$B$22, 1,0)</f>
        <v>16.5694944089032</v>
      </c>
      <c r="AD8" s="6" t="s">
        <v>70</v>
      </c>
      <c r="AE8" s="13"/>
      <c r="AF8" s="6" t="s">
        <v>45</v>
      </c>
      <c r="AG8" s="8" t="n">
        <f aca="false">_xlfn.IFS(AF8="Yes",$B8,AF8=$A$20, $B8*$B$20,AF8=$A$21, $B8*$B$21,AF8=$A$22,$B8*$B$22, 1,0)</f>
        <v>0</v>
      </c>
      <c r="AH8" s="6" t="s">
        <v>71</v>
      </c>
      <c r="AI8" s="13"/>
      <c r="AJ8" s="6" t="s">
        <v>45</v>
      </c>
      <c r="AK8" s="8" t="n">
        <f aca="false">_xlfn.IFS(AJ8="Yes",$B8,AJ8=$A$20, $B8*$B$20,AJ8=$A$21, $B8*$B$21,AJ8=$A$22,$B8*$B$22, 1,0)</f>
        <v>0</v>
      </c>
      <c r="AL8" s="6"/>
      <c r="AM8" s="13"/>
      <c r="AN8" s="6" t="s">
        <v>45</v>
      </c>
      <c r="AO8" s="8" t="n">
        <f aca="false">_xlfn.IFS(AN8="Yes",$B8,AN8=$A$20, $B8*$B$20,AN8=$A$21, $B8*$B$21,AN8=$A$22,$B8*$B$22, 1,0)</f>
        <v>0</v>
      </c>
      <c r="AP8" s="4"/>
      <c r="AQ8" s="13"/>
      <c r="AR8" s="6" t="s">
        <v>52</v>
      </c>
      <c r="AS8" s="8" t="n">
        <f aca="false">_xlfn.IFS(AR8="Yes",$B8,AR8=$A$20, $B8*$B$20,AR8=$A$21, $B8*$B$21,AR8=$A$22,$B8*$B$22, 1,0)</f>
        <v>6.62779776356129</v>
      </c>
      <c r="AT8" s="6" t="s">
        <v>72</v>
      </c>
      <c r="AU8" s="13"/>
      <c r="AV8" s="6" t="s">
        <v>43</v>
      </c>
      <c r="AW8" s="8" t="n">
        <f aca="false">_xlfn.IFS(AV8="Yes",$B8,AV8=$A$20, $B8*$B$20,AV8=$A$21, $B8*$B$21,AV8=$A$22,$B8*$B$22, 1,0)</f>
        <v>16.5694944089032</v>
      </c>
      <c r="AX8" s="6" t="s">
        <v>24</v>
      </c>
      <c r="AY8" s="13"/>
      <c r="AZ8" s="6" t="s">
        <v>45</v>
      </c>
      <c r="BA8" s="8" t="n">
        <f aca="false">_xlfn.IFS(AZ8="Yes",$B8,AZ8=$A$20, $B8*$B$20,AZ8=$A$21, $B8*$B$21,AZ8=$A$22,$B8*$B$22, 1,0)</f>
        <v>0</v>
      </c>
      <c r="BB8" s="4"/>
      <c r="BC8" s="13"/>
      <c r="BD8" s="6" t="s">
        <v>43</v>
      </c>
      <c r="BE8" s="8" t="n">
        <f aca="false">_xlfn.IFS(BD8="Yes",$B8,BD8=$A$20, $B8*$B$20,BD8=$A$21, $B8*$B$21,BD8=$A$22,$B8*$B$22, 1,0)</f>
        <v>16.5694944089032</v>
      </c>
      <c r="BF8" s="6" t="s">
        <v>50</v>
      </c>
      <c r="BG8" s="13"/>
      <c r="BH8" s="6" t="s">
        <v>45</v>
      </c>
      <c r="BI8" s="8" t="n">
        <f aca="false">_xlfn.IFS(BH8="Yes",$B8,BH8=$A$20, $B8*$B$20,BH8=$A$21, $B8*$B$21,BH8=$A$22,$B8*$B$22, 1,0)</f>
        <v>0</v>
      </c>
      <c r="BJ8" s="4"/>
      <c r="BK8" s="13"/>
      <c r="BL8" s="6" t="s">
        <v>52</v>
      </c>
      <c r="BM8" s="8" t="n">
        <f aca="false">_xlfn.IFS(BL8="Yes",$B8,BL8=$A$20, $B8*$B$20,BL8=$A$21, $B8*$B$21,BL8=$A$22,$B8*$B$22, 1,0)</f>
        <v>6.62779776356128</v>
      </c>
      <c r="BN8" s="6" t="s">
        <v>53</v>
      </c>
      <c r="BO8" s="13"/>
      <c r="BP8" s="6" t="s">
        <v>45</v>
      </c>
      <c r="BQ8" s="8" t="n">
        <f aca="false">_xlfn.IFS(BP8="Yes",$B8,BP8=$A$20, $B8*$B$20,BP8=$A$21, $B8*$B$21,BP8=$A$22,$B8*$B$22, 1,0)</f>
        <v>0</v>
      </c>
      <c r="BR8" s="4"/>
      <c r="BS8" s="13"/>
      <c r="BT8" s="6" t="s">
        <v>43</v>
      </c>
      <c r="BU8" s="8" t="n">
        <f aca="false">_xlfn.IFS(BT8="Yes",$B8,BT8=$A$20, $B8*$B$20,BT8=$A$21, $B8*$B$21,BT8=$A$22,$B8*$B$22, 1,0)</f>
        <v>16.5694944089032</v>
      </c>
      <c r="BV8" s="6" t="s">
        <v>54</v>
      </c>
      <c r="BW8" s="13"/>
      <c r="BX8" s="6"/>
      <c r="BY8" s="8" t="n">
        <f aca="false">_xlfn.IFS(BX8="Yes",$B8,BX8=$A$20, $B8*$B$20,BX8=$A$21, $B8*$B$21,BX8=$A$22,$B8*$B$22, 1,0)</f>
        <v>0</v>
      </c>
      <c r="BZ8" s="4"/>
      <c r="CA8" s="13"/>
    </row>
    <row r="9" customFormat="false" ht="41.05" hidden="false" customHeight="true" outlineLevel="0" collapsed="false">
      <c r="A9" s="4" t="s">
        <v>73</v>
      </c>
      <c r="B9" s="12" t="n">
        <v>16.1778518137837</v>
      </c>
      <c r="C9" s="13"/>
      <c r="D9" s="6" t="s">
        <v>43</v>
      </c>
      <c r="E9" s="8" t="n">
        <f aca="false">_xlfn.IFS(D9="Yes",$B9,D9=$A$20, $B9*$B$20,D9=$A$21, $B9*$B$21,D9=$A$22,$B9*$B$22, 1,0)</f>
        <v>16.1778518137837</v>
      </c>
      <c r="F9" s="1" t="s">
        <v>62</v>
      </c>
      <c r="G9" s="13"/>
      <c r="H9" s="6" t="s">
        <v>44</v>
      </c>
      <c r="I9" s="8" t="n">
        <f aca="false">_xlfn.IFS(H9="Yes",$B9,H9=$A$20, $B9*$B$20,H9=$A$21, $B9*$B$21,H9=$A$22,$B9*$B$22, 1,0)</f>
        <v>0</v>
      </c>
      <c r="J9" s="4"/>
      <c r="K9" s="13"/>
      <c r="L9" s="6" t="s">
        <v>43</v>
      </c>
      <c r="M9" s="8" t="n">
        <f aca="false">_xlfn.IFS(L9="Yes",$B9,L9=$A$20, $B9*$B$20,L9=$A$21, $B9*$B$21,L9=$A$22,$B9*$B$22, 1,0)</f>
        <v>16.1778518137837</v>
      </c>
      <c r="N9" s="6" t="s">
        <v>63</v>
      </c>
      <c r="O9" s="13"/>
      <c r="P9" s="6" t="s">
        <v>43</v>
      </c>
      <c r="Q9" s="8" t="n">
        <f aca="false">_xlfn.IFS(P9="Yes",$B9,P9=$A$20, $B9*$B$20,P9=$A$21, $B9*$B$21,P9=$A$22,$B9*$B$22, 1,0)</f>
        <v>16.1778518137837</v>
      </c>
      <c r="R9" s="6" t="s">
        <v>63</v>
      </c>
      <c r="S9" s="13"/>
      <c r="T9" s="6" t="s">
        <v>43</v>
      </c>
      <c r="U9" s="8" t="n">
        <f aca="false">_xlfn.IFS(T9="Yes",$B9,T9=$A$20, $B9*$B$20,T9=$A$21, $B9*$B$21,T9=$A$22,$B9*$B$22, 1,0)</f>
        <v>16.1778518137837</v>
      </c>
      <c r="V9" s="6" t="s">
        <v>63</v>
      </c>
      <c r="W9" s="13"/>
      <c r="X9" s="6" t="s">
        <v>43</v>
      </c>
      <c r="Y9" s="8" t="n">
        <f aca="false">_xlfn.IFS(X9="Yes",$B9,X9=$A$20, $B9*$B$20,X9=$A$21, $B9*$B$21,X9=$A$22,$B9*$B$22, 1,0)</f>
        <v>16.1778518137837</v>
      </c>
      <c r="Z9" s="6" t="s">
        <v>64</v>
      </c>
      <c r="AA9" s="13"/>
      <c r="AB9" s="6" t="s">
        <v>43</v>
      </c>
      <c r="AC9" s="8" t="n">
        <f aca="false">_xlfn.IFS(AB9="Yes",$B9,AB9=$A$20, $B9*$B$20,AB9=$A$21, $B9*$B$21,AB9=$A$22,$B9*$B$22, 1,0)</f>
        <v>16.1778518137837</v>
      </c>
      <c r="AD9" s="6" t="s">
        <v>74</v>
      </c>
      <c r="AE9" s="13"/>
      <c r="AF9" s="6" t="s">
        <v>43</v>
      </c>
      <c r="AG9" s="8" t="n">
        <f aca="false">_xlfn.IFS(AF9="Yes",$B9,AF9=$A$20, $B9*$B$20,AF9=$A$21, $B9*$B$21,AF9=$A$22,$B9*$B$22, 1,0)</f>
        <v>16.1778518137837</v>
      </c>
      <c r="AH9" s="6" t="s">
        <v>66</v>
      </c>
      <c r="AI9" s="13"/>
      <c r="AJ9" s="6" t="s">
        <v>45</v>
      </c>
      <c r="AK9" s="8" t="n">
        <f aca="false">_xlfn.IFS(AJ9="Yes",$B9,AJ9=$A$20, $B9*$B$20,AJ9=$A$21, $B9*$B$21,AJ9=$A$22,$B9*$B$22, 1,0)</f>
        <v>0</v>
      </c>
      <c r="AL9" s="6"/>
      <c r="AM9" s="13"/>
      <c r="AN9" s="6" t="s">
        <v>45</v>
      </c>
      <c r="AO9" s="8" t="n">
        <f aca="false">_xlfn.IFS(AN9="Yes",$B9,AN9=$A$20, $B9*$B$20,AN9=$A$21, $B9*$B$21,AN9=$A$22,$B9*$B$22, 1,0)</f>
        <v>0</v>
      </c>
      <c r="AP9" s="4"/>
      <c r="AQ9" s="13"/>
      <c r="AR9" s="6" t="s">
        <v>67</v>
      </c>
      <c r="AS9" s="8" t="n">
        <f aca="false">_xlfn.IFS(AR9="Yes",$B9,AR9=$A$20, $B9*$B$20,AR9=$A$21, $B9*$B$21,AR9=$A$22,$B9*$B$22, 1,0)</f>
        <v>0</v>
      </c>
      <c r="AT9" s="4"/>
      <c r="AU9" s="13"/>
      <c r="AV9" s="6" t="s">
        <v>45</v>
      </c>
      <c r="AW9" s="8" t="n">
        <f aca="false">_xlfn.IFS(AV9="Yes",$B9,AV9=$A$20, $B9*$B$20,AV9=$A$21, $B9*$B$21,AV9=$A$22,$B9*$B$22, 1,0)</f>
        <v>0</v>
      </c>
      <c r="AX9" s="4"/>
      <c r="AY9" s="13"/>
      <c r="AZ9" s="6" t="s">
        <v>43</v>
      </c>
      <c r="BA9" s="8" t="n">
        <f aca="false">_xlfn.IFS(AZ9="Yes",$B9,AZ9=$A$20, $B9*$B$20,AZ9=$A$21, $B9*$B$21,AZ9=$A$22,$B9*$B$22, 1,0)</f>
        <v>16.1778518137837</v>
      </c>
      <c r="BB9" s="4"/>
      <c r="BC9" s="13"/>
      <c r="BD9" s="6" t="s">
        <v>43</v>
      </c>
      <c r="BE9" s="8" t="n">
        <f aca="false">_xlfn.IFS(BD9="Yes",$B9,BD9=$A$20, $B9*$B$20,BD9=$A$21, $B9*$B$21,BD9=$A$22,$B9*$B$22, 1,0)</f>
        <v>16.1778518137837</v>
      </c>
      <c r="BF9" s="4"/>
      <c r="BG9" s="13"/>
      <c r="BH9" s="6" t="s">
        <v>45</v>
      </c>
      <c r="BI9" s="8" t="n">
        <f aca="false">_xlfn.IFS(BH9="Yes",$B9,BH9=$A$20, $B9*$B$20,BH9=$A$21, $B9*$B$21,BH9=$A$22,$B9*$B$22, 1,0)</f>
        <v>0</v>
      </c>
      <c r="BJ9" s="4"/>
      <c r="BK9" s="13"/>
      <c r="BL9" s="6" t="s">
        <v>43</v>
      </c>
      <c r="BM9" s="8" t="n">
        <f aca="false">_xlfn.IFS(BL9="Yes",$B9,BL9=$A$20, $B9*$B$20,BL9=$A$21, $B9*$B$21,BL9=$A$22,$B9*$B$22, 1,0)</f>
        <v>16.1778518137837</v>
      </c>
      <c r="BN9" s="4"/>
      <c r="BO9" s="13"/>
      <c r="BP9" s="6" t="s">
        <v>45</v>
      </c>
      <c r="BQ9" s="8" t="n">
        <f aca="false">_xlfn.IFS(BP9="Yes",$B9,BP9=$A$20, $B9*$B$20,BP9=$A$21, $B9*$B$21,BP9=$A$22,$B9*$B$22, 1,0)</f>
        <v>0</v>
      </c>
      <c r="BR9" s="4"/>
      <c r="BS9" s="13"/>
      <c r="BT9" s="6" t="s">
        <v>43</v>
      </c>
      <c r="BU9" s="8" t="n">
        <f aca="false">_xlfn.IFS(BT9="Yes",$B9,BT9=$A$20, $B9*$B$20,BT9=$A$21, $B9*$B$21,BT9=$A$22,$B9*$B$22, 1,0)</f>
        <v>16.1778518137837</v>
      </c>
      <c r="BV9" s="4"/>
      <c r="BW9" s="13"/>
      <c r="BX9" s="6"/>
      <c r="BY9" s="8" t="n">
        <f aca="false">_xlfn.IFS(BX9="Yes",$B9,BX9=$A$20, $B9*$B$20,BX9=$A$21, $B9*$B$21,BX9=$A$22,$B9*$B$22, 1,0)</f>
        <v>0</v>
      </c>
      <c r="BZ9" s="4"/>
      <c r="CA9" s="13"/>
    </row>
    <row r="10" customFormat="false" ht="47.05" hidden="false" customHeight="true" outlineLevel="0" collapsed="false">
      <c r="A10" s="4" t="s">
        <v>75</v>
      </c>
      <c r="B10" s="12" t="n">
        <v>9.94169664534195</v>
      </c>
      <c r="C10" s="13"/>
      <c r="D10" s="6" t="s">
        <v>45</v>
      </c>
      <c r="E10" s="8" t="n">
        <f aca="false">_xlfn.IFS(D10="Yes",$B10,D10=$A$20, $B10*$B$20,D10=$A$21, $B10*$B$21,D10=$A$22,$B10*$B$22, 1,0)</f>
        <v>0</v>
      </c>
      <c r="F10" s="4"/>
      <c r="G10" s="13"/>
      <c r="H10" s="6" t="s">
        <v>44</v>
      </c>
      <c r="I10" s="8" t="n">
        <f aca="false">_xlfn.IFS(H10="Yes",$B10,H10=$A$20, $B10*$B$20,H10=$A$21, $B10*$B$21,H10=$A$22,$B10*$B$22, 1,0)</f>
        <v>0</v>
      </c>
      <c r="J10" s="4"/>
      <c r="K10" s="13"/>
      <c r="L10" s="6" t="s">
        <v>43</v>
      </c>
      <c r="M10" s="8" t="n">
        <f aca="false">_xlfn.IFS(L10="Yes",$B10,L10=$A$20, $B10*$B$20,L10=$A$21, $B10*$B$21,L10=$A$22,$B10*$B$22, 1,0)</f>
        <v>9.94169664534195</v>
      </c>
      <c r="N10" s="6" t="s">
        <v>63</v>
      </c>
      <c r="O10" s="13"/>
      <c r="P10" s="6" t="s">
        <v>43</v>
      </c>
      <c r="Q10" s="8" t="n">
        <f aca="false">_xlfn.IFS(P10="Yes",$B10,P10=$A$20, $B10*$B$20,P10=$A$21, $B10*$B$21,P10=$A$22,$B10*$B$22, 1,0)</f>
        <v>9.94169664534195</v>
      </c>
      <c r="R10" s="6" t="s">
        <v>63</v>
      </c>
      <c r="S10" s="13"/>
      <c r="T10" s="6" t="s">
        <v>43</v>
      </c>
      <c r="U10" s="8" t="n">
        <f aca="false">_xlfn.IFS(T10="Yes",$B10,T10=$A$20, $B10*$B$20,T10=$A$21, $B10*$B$21,T10=$A$22,$B10*$B$22, 1,0)</f>
        <v>9.94169664534195</v>
      </c>
      <c r="V10" s="6" t="s">
        <v>63</v>
      </c>
      <c r="W10" s="13"/>
      <c r="X10" s="6" t="s">
        <v>45</v>
      </c>
      <c r="Y10" s="8" t="n">
        <f aca="false">_xlfn.IFS(X10="Yes",$B10,X10=$A$20, $B10*$B$20,X10=$A$21, $B10*$B$21,X10=$A$22,$B10*$B$22, 1,0)</f>
        <v>0</v>
      </c>
      <c r="Z10" s="6"/>
      <c r="AA10" s="13"/>
      <c r="AB10" s="6" t="s">
        <v>76</v>
      </c>
      <c r="AC10" s="8" t="n">
        <f aca="false">_xlfn.IFS(AB10="Yes",$B10,AB10=$A$20, $B10*$B$20,AB10=$A$21, $B10*$B$21,AB10=$A$22,$B10*$B$22, 1,0)</f>
        <v>0.994169664534195</v>
      </c>
      <c r="AD10" s="6" t="s">
        <v>77</v>
      </c>
      <c r="AE10" s="13"/>
      <c r="AF10" s="6" t="s">
        <v>45</v>
      </c>
      <c r="AG10" s="8" t="n">
        <f aca="false">_xlfn.IFS(AF10="Yes",$B10,AF10=$A$20, $B10*$B$20,AF10=$A$21, $B10*$B$21,AF10=$A$22,$B10*$B$22, 1,0)</f>
        <v>0</v>
      </c>
      <c r="AH10" s="6"/>
      <c r="AI10" s="13"/>
      <c r="AJ10" s="6" t="s">
        <v>45</v>
      </c>
      <c r="AK10" s="8" t="n">
        <f aca="false">_xlfn.IFS(AJ10="Yes",$B10,AJ10=$A$20, $B10*$B$20,AJ10=$A$21, $B10*$B$21,AJ10=$A$22,$B10*$B$22, 1,0)</f>
        <v>0</v>
      </c>
      <c r="AL10" s="6"/>
      <c r="AM10" s="13"/>
      <c r="AN10" s="6" t="s">
        <v>45</v>
      </c>
      <c r="AO10" s="8" t="n">
        <f aca="false">_xlfn.IFS(AN10="Yes",$B10,AN10=$A$20, $B10*$B$20,AN10=$A$21, $B10*$B$21,AN10=$A$22,$B10*$B$22, 1,0)</f>
        <v>0</v>
      </c>
      <c r="AP10" s="4"/>
      <c r="AQ10" s="13"/>
      <c r="AR10" s="6" t="s">
        <v>45</v>
      </c>
      <c r="AS10" s="8" t="n">
        <f aca="false">_xlfn.IFS(AR10="Yes",$B10,AR10=$A$20, $B10*$B$20,AR10=$A$21, $B10*$B$21,AR10=$A$22,$B10*$B$22, 1,0)</f>
        <v>0</v>
      </c>
      <c r="AT10" s="4"/>
      <c r="AU10" s="13"/>
      <c r="AV10" s="6" t="s">
        <v>45</v>
      </c>
      <c r="AW10" s="8" t="n">
        <f aca="false">_xlfn.IFS(AV10="Yes",$B10,AV10=$A$20, $B10*$B$20,AV10=$A$21, $B10*$B$21,AV10=$A$22,$B10*$B$22, 1,0)</f>
        <v>0</v>
      </c>
      <c r="AX10" s="4"/>
      <c r="AY10" s="13"/>
      <c r="AZ10" s="6" t="s">
        <v>45</v>
      </c>
      <c r="BA10" s="8" t="n">
        <f aca="false">_xlfn.IFS(AZ10="Yes",$B10,AZ10=$A$20, $B10*$B$20,AZ10=$A$21, $B10*$B$21,AZ10=$A$22,$B10*$B$22, 1,0)</f>
        <v>0</v>
      </c>
      <c r="BB10" s="4"/>
      <c r="BC10" s="13"/>
      <c r="BD10" s="6" t="s">
        <v>52</v>
      </c>
      <c r="BE10" s="8" t="n">
        <f aca="false">_xlfn.IFS(BD10="Yes",$B10,BD10=$A$20, $B10*$B$20,BD10=$A$21, $B10*$B$21,BD10=$A$22,$B10*$B$22, 1,0)</f>
        <v>3.97667865813678</v>
      </c>
      <c r="BF10" s="6" t="s">
        <v>78</v>
      </c>
      <c r="BG10" s="13"/>
      <c r="BH10" s="6" t="s">
        <v>45</v>
      </c>
      <c r="BI10" s="8" t="n">
        <f aca="false">_xlfn.IFS(BH10="Yes",$B10,BH10=$A$20, $B10*$B$20,BH10=$A$21, $B10*$B$21,BH10=$A$22,$B10*$B$22, 1,0)</f>
        <v>0</v>
      </c>
      <c r="BJ10" s="1" t="s">
        <v>57</v>
      </c>
      <c r="BK10" s="13"/>
      <c r="BL10" s="6" t="s">
        <v>52</v>
      </c>
      <c r="BM10" s="8" t="n">
        <f aca="false">_xlfn.IFS(BL10="Yes",$B10,BL10=$A$20, $B10*$B$20,BL10=$A$21, $B10*$B$21,BL10=$A$22,$B10*$B$22, 1,0)</f>
        <v>3.97667865813678</v>
      </c>
      <c r="BN10" s="6" t="s">
        <v>58</v>
      </c>
      <c r="BO10" s="13"/>
      <c r="BP10" s="6" t="s">
        <v>45</v>
      </c>
      <c r="BQ10" s="8" t="n">
        <f aca="false">_xlfn.IFS(BP10="Yes",$B10,BP10=$A$20, $B10*$B$20,BP10=$A$21, $B10*$B$21,BP10=$A$22,$B10*$B$22, 1,0)</f>
        <v>0</v>
      </c>
      <c r="BR10" s="6" t="s">
        <v>59</v>
      </c>
      <c r="BS10" s="13"/>
      <c r="BT10" s="6" t="s">
        <v>43</v>
      </c>
      <c r="BU10" s="8" t="n">
        <f aca="false">_xlfn.IFS(BT10="Yes",$B10,BT10=$A$20, $B10*$B$20,BT10=$A$21, $B10*$B$21,BT10=$A$22,$B10*$B$22, 1,0)</f>
        <v>9.94169664534195</v>
      </c>
      <c r="BV10" s="1" t="s">
        <v>60</v>
      </c>
      <c r="BW10" s="13"/>
      <c r="BX10" s="6"/>
      <c r="BY10" s="8" t="n">
        <f aca="false">_xlfn.IFS(BX10="Yes",$B10,BX10=$A$20, $B10*$B$20,BX10=$A$21, $B10*$B$21,BX10=$A$22,$B10*$B$22, 1,0)</f>
        <v>0</v>
      </c>
      <c r="BZ10" s="4"/>
      <c r="CA10" s="13"/>
    </row>
    <row r="11" customFormat="false" ht="29.55" hidden="false" customHeight="true" outlineLevel="0" collapsed="false">
      <c r="A11" s="4" t="s">
        <v>79</v>
      </c>
      <c r="B11" s="12" t="n">
        <v>4.66958478796364</v>
      </c>
      <c r="C11" s="13"/>
      <c r="D11" s="6" t="s">
        <v>45</v>
      </c>
      <c r="E11" s="8" t="n">
        <f aca="false">_xlfn.IFS(D11="Yes",$B11,D11=$A$20, $B11*$B$20,D11=$A$21, $B11*$B$21,D11=$A$22,$B11*$B$22, 1,0)</f>
        <v>0</v>
      </c>
      <c r="F11" s="4"/>
      <c r="G11" s="13"/>
      <c r="H11" s="6" t="s">
        <v>43</v>
      </c>
      <c r="I11" s="8" t="n">
        <f aca="false">_xlfn.IFS(H11="Yes",$B11,H11=$A$20, $B11*$B$20,H11=$A$21, $B11*$B$21,H11=$A$22,$B11*$B$22, 1,0)</f>
        <v>4.66958478796364</v>
      </c>
      <c r="J11" s="4"/>
      <c r="K11" s="13"/>
      <c r="L11" s="6" t="s">
        <v>43</v>
      </c>
      <c r="M11" s="8" t="n">
        <f aca="false">_xlfn.IFS(L11="Yes",$B11,L11=$A$20, $B11*$B$20,L11=$A$21, $B11*$B$21,L11=$A$22,$B11*$B$22, 1,0)</f>
        <v>4.66958478796364</v>
      </c>
      <c r="N11" s="6" t="s">
        <v>63</v>
      </c>
      <c r="O11" s="13"/>
      <c r="P11" s="6" t="s">
        <v>43</v>
      </c>
      <c r="Q11" s="8" t="n">
        <f aca="false">_xlfn.IFS(P11="Yes",$B11,P11=$A$20, $B11*$B$20,P11=$A$21, $B11*$B$21,P11=$A$22,$B11*$B$22, 1,0)</f>
        <v>4.66958478796364</v>
      </c>
      <c r="R11" s="6" t="s">
        <v>63</v>
      </c>
      <c r="S11" s="13"/>
      <c r="T11" s="6" t="s">
        <v>43</v>
      </c>
      <c r="U11" s="8" t="n">
        <f aca="false">_xlfn.IFS(T11="Yes",$B11,T11=$A$20, $B11*$B$20,T11=$A$21, $B11*$B$21,T11=$A$22,$B11*$B$22, 1,0)</f>
        <v>4.66958478796364</v>
      </c>
      <c r="V11" s="6" t="s">
        <v>63</v>
      </c>
      <c r="W11" s="13"/>
      <c r="X11" s="6" t="s">
        <v>52</v>
      </c>
      <c r="Y11" s="8" t="n">
        <f aca="false">_xlfn.IFS(X11="Yes",$B11,X11=$A$20, $B11*$B$20,X11=$A$21, $B11*$B$21,X11=$A$22,$B11*$B$22, 1,0)</f>
        <v>1.86783391518545</v>
      </c>
      <c r="Z11" s="6" t="s">
        <v>80</v>
      </c>
      <c r="AA11" s="13"/>
      <c r="AB11" s="6" t="s">
        <v>43</v>
      </c>
      <c r="AC11" s="8" t="n">
        <f aca="false">_xlfn.IFS(AB11="Yes",$B11,AB11=$A$20, $B11*$B$20,AB11=$A$21, $B11*$B$21,AB11=$A$22,$B11*$B$22, 1,0)</f>
        <v>4.66958478796364</v>
      </c>
      <c r="AD11" s="6" t="s">
        <v>81</v>
      </c>
      <c r="AE11" s="13"/>
      <c r="AF11" s="6" t="s">
        <v>43</v>
      </c>
      <c r="AG11" s="8" t="n">
        <f aca="false">_xlfn.IFS(AF11="Yes",$B11,AF11=$A$20, $B11*$B$20,AF11=$A$21, $B11*$B$21,AF11=$A$22,$B11*$B$22, 1,0)</f>
        <v>4.66958478796364</v>
      </c>
      <c r="AH11" s="6" t="s">
        <v>82</v>
      </c>
      <c r="AI11" s="13"/>
      <c r="AJ11" s="6" t="s">
        <v>45</v>
      </c>
      <c r="AK11" s="8" t="n">
        <f aca="false">_xlfn.IFS(AJ11="Yes",$B11,AJ11=$A$20, $B11*$B$20,AJ11=$A$21, $B11*$B$21,AJ11=$A$22,$B11*$B$22, 1,0)</f>
        <v>0</v>
      </c>
      <c r="AL11" s="6" t="s">
        <v>83</v>
      </c>
      <c r="AM11" s="13"/>
      <c r="AN11" s="6" t="s">
        <v>45</v>
      </c>
      <c r="AO11" s="8" t="n">
        <f aca="false">_xlfn.IFS(AN11="Yes",$B11,AN11=$A$20, $B11*$B$20,AN11=$A$21, $B11*$B$21,AN11=$A$22,$B11*$B$22, 1,0)</f>
        <v>0</v>
      </c>
      <c r="AP11" s="4"/>
      <c r="AQ11" s="13"/>
      <c r="AR11" s="6" t="s">
        <v>52</v>
      </c>
      <c r="AS11" s="8" t="n">
        <f aca="false">_xlfn.IFS(AR11="Yes",$B11,AR11=$A$20, $B11*$B$20,AR11=$A$21, $B11*$B$21,AR11=$A$22,$B11*$B$22, 1,0)</f>
        <v>1.86783391518545</v>
      </c>
      <c r="AT11" s="6" t="s">
        <v>72</v>
      </c>
      <c r="AU11" s="13"/>
      <c r="AV11" s="6" t="s">
        <v>45</v>
      </c>
      <c r="AW11" s="8" t="n">
        <f aca="false">_xlfn.IFS(AV11="Yes",$B11,AV11=$A$20, $B11*$B$20,AV11=$A$21, $B11*$B$21,AV11=$A$22,$B11*$B$22, 1,0)</f>
        <v>0</v>
      </c>
      <c r="AX11" s="4"/>
      <c r="AY11" s="13"/>
      <c r="AZ11" s="6" t="s">
        <v>45</v>
      </c>
      <c r="BA11" s="8" t="n">
        <f aca="false">_xlfn.IFS(AZ11="Yes",$B11,AZ11=$A$20, $B11*$B$20,AZ11=$A$21, $B11*$B$21,AZ11=$A$22,$B11*$B$22, 1,0)</f>
        <v>0</v>
      </c>
      <c r="BB11" s="4"/>
      <c r="BC11" s="13"/>
      <c r="BD11" s="6" t="s">
        <v>43</v>
      </c>
      <c r="BE11" s="8" t="n">
        <f aca="false">_xlfn.IFS(BD11="Yes",$B11,BD11=$A$20, $B11*$B$20,BD11=$A$21, $B11*$B$21,BD11=$A$22,$B11*$B$22, 1,0)</f>
        <v>4.66958478796364</v>
      </c>
      <c r="BF11" s="4"/>
      <c r="BG11" s="13"/>
      <c r="BH11" s="6" t="s">
        <v>45</v>
      </c>
      <c r="BI11" s="8" t="n">
        <f aca="false">_xlfn.IFS(BH11="Yes",$B11,BH11=$A$20, $B11*$B$20,BH11=$A$21, $B11*$B$21,BH11=$A$22,$B11*$B$22, 1,0)</f>
        <v>0</v>
      </c>
      <c r="BJ11" s="4"/>
      <c r="BK11" s="13"/>
      <c r="BL11" s="6" t="s">
        <v>43</v>
      </c>
      <c r="BM11" s="8" t="n">
        <f aca="false">_xlfn.IFS(BL11="Yes",$B11,BL11=$A$20, $B11*$B$20,BL11=$A$21, $B11*$B$21,BL11=$A$22,$B11*$B$22, 1,0)</f>
        <v>4.66958478796364</v>
      </c>
      <c r="BN11" s="4"/>
      <c r="BO11" s="13"/>
      <c r="BP11" s="6" t="s">
        <v>45</v>
      </c>
      <c r="BQ11" s="8" t="n">
        <f aca="false">_xlfn.IFS(BP11="Yes",$B11,BP11=$A$20, $B11*$B$20,BP11=$A$21, $B11*$B$21,BP11=$A$22,$B11*$B$22, 1,0)</f>
        <v>0</v>
      </c>
      <c r="BR11" s="4"/>
      <c r="BS11" s="13"/>
      <c r="BT11" s="6" t="s">
        <v>43</v>
      </c>
      <c r="BU11" s="8" t="n">
        <f aca="false">_xlfn.IFS(BT11="Yes",$B11,BT11=$A$20, $B11*$B$20,BT11=$A$21, $B11*$B$21,BT11=$A$22,$B11*$B$22, 1,0)</f>
        <v>4.66958478796364</v>
      </c>
      <c r="BV11" s="4"/>
      <c r="BW11" s="13"/>
      <c r="BX11" s="6"/>
      <c r="BY11" s="8" t="n">
        <f aca="false">_xlfn.IFS(BX11="Yes",$B11,BX11=$A$20, $B11*$B$20,BX11=$A$21, $B11*$B$21,BX11=$A$22,$B11*$B$22, 1,0)</f>
        <v>0</v>
      </c>
      <c r="BZ11" s="4"/>
      <c r="CA11" s="13"/>
    </row>
    <row r="12" customFormat="false" ht="34.5" hidden="false" customHeight="true" outlineLevel="0" collapsed="false">
      <c r="A12" s="4" t="s">
        <v>84</v>
      </c>
      <c r="B12" s="12" t="n">
        <v>3.38017685941625</v>
      </c>
      <c r="C12" s="13"/>
      <c r="D12" s="6" t="s">
        <v>45</v>
      </c>
      <c r="E12" s="8" t="n">
        <f aca="false">_xlfn.IFS(D12="Yes",$B12,D12=$A$20, $B12*$B$20,D12=$A$21, $B12*$B$21,D12=$A$22,$B12*$B$22, 1,0)</f>
        <v>0</v>
      </c>
      <c r="F12" s="4"/>
      <c r="G12" s="13"/>
      <c r="H12" s="6" t="s">
        <v>44</v>
      </c>
      <c r="I12" s="8" t="n">
        <f aca="false">_xlfn.IFS(H12="Yes",$B12,H12=$A$20, $B12*$B$20,H12=$A$21, $B12*$B$21,H12=$A$22,$B12*$B$22, 1,0)</f>
        <v>0</v>
      </c>
      <c r="J12" s="4"/>
      <c r="K12" s="13"/>
      <c r="L12" s="6" t="s">
        <v>43</v>
      </c>
      <c r="M12" s="8" t="n">
        <f aca="false">_xlfn.IFS(L12="Yes",$B12,L12=$A$20, $B12*$B$20,L12=$A$21, $B12*$B$21,L12=$A$22,$B12*$B$22, 1,0)</f>
        <v>3.38017685941625</v>
      </c>
      <c r="N12" s="6" t="s">
        <v>63</v>
      </c>
      <c r="O12" s="13"/>
      <c r="P12" s="6" t="s">
        <v>43</v>
      </c>
      <c r="Q12" s="8" t="n">
        <f aca="false">_xlfn.IFS(P12="Yes",$B12,P12=$A$20, $B12*$B$20,P12=$A$21, $B12*$B$21,P12=$A$22,$B12*$B$22, 1,0)</f>
        <v>3.38017685941625</v>
      </c>
      <c r="R12" s="6" t="s">
        <v>63</v>
      </c>
      <c r="S12" s="13"/>
      <c r="T12" s="6" t="s">
        <v>43</v>
      </c>
      <c r="U12" s="8" t="n">
        <f aca="false">_xlfn.IFS(T12="Yes",$B12,T12=$A$20, $B12*$B$20,T12=$A$21, $B12*$B$21,T12=$A$22,$B12*$B$22, 1,0)</f>
        <v>3.38017685941625</v>
      </c>
      <c r="V12" s="6" t="s">
        <v>63</v>
      </c>
      <c r="W12" s="13"/>
      <c r="X12" s="6" t="s">
        <v>67</v>
      </c>
      <c r="Y12" s="8" t="n">
        <f aca="false">_xlfn.IFS(X12="Yes",$B12,X12=$A$20, $B12*$B$20,X12=$A$21, $B12*$B$21,X12=$A$22,$B12*$B$22, 1,0)</f>
        <v>0</v>
      </c>
      <c r="Z12" s="6" t="s">
        <v>85</v>
      </c>
      <c r="AA12" s="13"/>
      <c r="AB12" s="6" t="s">
        <v>43</v>
      </c>
      <c r="AC12" s="8" t="n">
        <f aca="false">_xlfn.IFS(AB12="Yes",$B12,AB12=$A$20, $B12*$B$20,AB12=$A$21, $B12*$B$21,AB12=$A$22,$B12*$B$22, 1,0)</f>
        <v>3.38017685941625</v>
      </c>
      <c r="AD12" s="6" t="s">
        <v>86</v>
      </c>
      <c r="AE12" s="13"/>
      <c r="AF12" s="6" t="s">
        <v>45</v>
      </c>
      <c r="AG12" s="8" t="n">
        <f aca="false">_xlfn.IFS(AF12="Yes",$B12,AF12=$A$20, $B12*$B$20,AF12=$A$21, $B12*$B$21,AF12=$A$22,$B12*$B$22, 1,0)</f>
        <v>0</v>
      </c>
      <c r="AH12" s="6"/>
      <c r="AI12" s="13"/>
      <c r="AJ12" s="6" t="s">
        <v>45</v>
      </c>
      <c r="AK12" s="8" t="n">
        <f aca="false">_xlfn.IFS(AJ12="Yes",$B12,AJ12=$A$20, $B12*$B$20,AJ12=$A$21, $B12*$B$21,AJ12=$A$22,$B12*$B$22, 1,0)</f>
        <v>0</v>
      </c>
      <c r="AL12" s="6"/>
      <c r="AM12" s="13"/>
      <c r="AN12" s="6" t="s">
        <v>45</v>
      </c>
      <c r="AO12" s="8" t="n">
        <f aca="false">_xlfn.IFS(AN12="Yes",$B12,AN12=$A$20, $B12*$B$20,AN12=$A$21, $B12*$B$21,AN12=$A$22,$B12*$B$22, 1,0)</f>
        <v>0</v>
      </c>
      <c r="AP12" s="6"/>
      <c r="AQ12" s="13"/>
      <c r="AR12" s="6" t="s">
        <v>52</v>
      </c>
      <c r="AS12" s="8" t="n">
        <f aca="false">_xlfn.IFS(AR12="Yes",$B12,AR12=$A$20, $B12*$B$20,AR12=$A$21, $B12*$B$21,AR12=$A$22,$B12*$B$22, 1,0)</f>
        <v>1.3520707437665</v>
      </c>
      <c r="AT12" s="6" t="s">
        <v>72</v>
      </c>
      <c r="AU12" s="13"/>
      <c r="AV12" s="6" t="s">
        <v>45</v>
      </c>
      <c r="AW12" s="8" t="n">
        <f aca="false">_xlfn.IFS(AV12="Yes",$B12,AV12=$A$20, $B12*$B$20,AV12=$A$21, $B12*$B$21,AV12=$A$22,$B12*$B$22, 1,0)</f>
        <v>0</v>
      </c>
      <c r="AX12" s="4"/>
      <c r="AY12" s="13"/>
      <c r="AZ12" s="6" t="s">
        <v>45</v>
      </c>
      <c r="BA12" s="8" t="n">
        <f aca="false">_xlfn.IFS(AZ12="Yes",$B12,AZ12=$A$20, $B12*$B$20,AZ12=$A$21, $B12*$B$21,AZ12=$A$22,$B12*$B$22, 1,0)</f>
        <v>0</v>
      </c>
      <c r="BB12" s="4"/>
      <c r="BC12" s="13"/>
      <c r="BD12" s="6" t="s">
        <v>52</v>
      </c>
      <c r="BE12" s="8" t="n">
        <f aca="false">_xlfn.IFS(BD12="Yes",$B12,BD12=$A$20, $B12*$B$20,BD12=$A$21, $B12*$B$21,BD12=$A$22,$B12*$B$22, 1,0)</f>
        <v>1.3520707437665</v>
      </c>
      <c r="BF12" s="6" t="s">
        <v>87</v>
      </c>
      <c r="BG12" s="13"/>
      <c r="BH12" s="6" t="s">
        <v>45</v>
      </c>
      <c r="BI12" s="8" t="n">
        <f aca="false">_xlfn.IFS(BH12="Yes",$B12,BH12=$A$20, $B12*$B$20,BH12=$A$21, $B12*$B$21,BH12=$A$22,$B12*$B$22, 1,0)</f>
        <v>0</v>
      </c>
      <c r="BJ12" s="4"/>
      <c r="BK12" s="13"/>
      <c r="BL12" s="6" t="s">
        <v>43</v>
      </c>
      <c r="BM12" s="8" t="n">
        <f aca="false">_xlfn.IFS(BL12="Yes",$B12,BL12=$A$20, $B12*$B$20,BL12=$A$21, $B12*$B$21,BL12=$A$22,$B12*$B$22, 1,0)</f>
        <v>3.38017685941625</v>
      </c>
      <c r="BN12" s="4"/>
      <c r="BO12" s="13"/>
      <c r="BP12" s="6" t="s">
        <v>45</v>
      </c>
      <c r="BQ12" s="8" t="n">
        <f aca="false">_xlfn.IFS(BP12="Yes",$B12,BP12=$A$20, $B12*$B$20,BP12=$A$21, $B12*$B$21,BP12=$A$22,$B12*$B$22, 1,0)</f>
        <v>0</v>
      </c>
      <c r="BR12" s="4"/>
      <c r="BS12" s="13"/>
      <c r="BT12" s="6" t="s">
        <v>45</v>
      </c>
      <c r="BU12" s="8" t="n">
        <f aca="false">_xlfn.IFS(BT12="Yes",$B12,BT12=$A$20, $B12*$B$20,BT12=$A$21, $B12*$B$21,BT12=$A$22,$B12*$B$22, 1,0)</f>
        <v>0</v>
      </c>
      <c r="BV12" s="4"/>
      <c r="BW12" s="13"/>
      <c r="BX12" s="6"/>
      <c r="BY12" s="8" t="n">
        <f aca="false">_xlfn.IFS(BX12="Yes",$B12,BX12=$A$20, $B12*$B$20,BX12=$A$21, $B12*$B$21,BX12=$A$22,$B12*$B$22, 1,0)</f>
        <v>0</v>
      </c>
      <c r="BZ12" s="4"/>
      <c r="CA12" s="13"/>
    </row>
    <row r="13" customFormat="false" ht="33.95" hidden="false" customHeight="true" outlineLevel="0" collapsed="false">
      <c r="A13" s="4" t="s">
        <v>88</v>
      </c>
      <c r="B13" s="12" t="n">
        <v>2.1118573782984</v>
      </c>
      <c r="C13" s="13"/>
      <c r="D13" s="6" t="s">
        <v>52</v>
      </c>
      <c r="E13" s="8" t="n">
        <f aca="false">_xlfn.IFS(D13="Yes",$B13,D13=$A$20, $B13*$B$20,D13=$A$21, $B13*$B$21,D13=$A$22,$B13*$B$22, 1,0)</f>
        <v>0.84474295131936</v>
      </c>
      <c r="F13" s="1" t="s">
        <v>89</v>
      </c>
      <c r="G13" s="13"/>
      <c r="H13" s="6" t="s">
        <v>44</v>
      </c>
      <c r="I13" s="8" t="n">
        <f aca="false">_xlfn.IFS(H13="Yes",$B13,H13=$A$20, $B13*$B$20,H13=$A$21, $B13*$B$21,H13=$A$22,$B13*$B$22, 1,0)</f>
        <v>0</v>
      </c>
      <c r="J13" s="4"/>
      <c r="K13" s="13"/>
      <c r="L13" s="6" t="s">
        <v>43</v>
      </c>
      <c r="M13" s="8" t="n">
        <f aca="false">_xlfn.IFS(L13="Yes",$B13,L13=$A$20, $B13*$B$20,L13=$A$21, $B13*$B$21,L13=$A$22,$B13*$B$22, 1,0)</f>
        <v>2.1118573782984</v>
      </c>
      <c r="N13" s="6" t="s">
        <v>63</v>
      </c>
      <c r="O13" s="13"/>
      <c r="P13" s="6" t="s">
        <v>43</v>
      </c>
      <c r="Q13" s="8" t="n">
        <f aca="false">_xlfn.IFS(P13="Yes",$B13,P13=$A$20, $B13*$B$20,P13=$A$21, $B13*$B$21,P13=$A$22,$B13*$B$22, 1,0)</f>
        <v>2.1118573782984</v>
      </c>
      <c r="R13" s="6" t="s">
        <v>63</v>
      </c>
      <c r="S13" s="13"/>
      <c r="T13" s="6" t="s">
        <v>43</v>
      </c>
      <c r="U13" s="8" t="n">
        <f aca="false">_xlfn.IFS(T13="Yes",$B13,T13=$A$20, $B13*$B$20,T13=$A$21, $B13*$B$21,T13=$A$22,$B13*$B$22, 1,0)</f>
        <v>2.1118573782984</v>
      </c>
      <c r="V13" s="6" t="s">
        <v>63</v>
      </c>
      <c r="W13" s="13"/>
      <c r="X13" s="6" t="s">
        <v>43</v>
      </c>
      <c r="Y13" s="8" t="n">
        <f aca="false">_xlfn.IFS(X13="Yes",$B13,X13=$A$20, $B13*$B$20,X13=$A$21, $B13*$B$21,X13=$A$22,$B13*$B$22, 1,0)</f>
        <v>2.1118573782984</v>
      </c>
      <c r="Z13" s="6" t="s">
        <v>69</v>
      </c>
      <c r="AA13" s="13"/>
      <c r="AB13" s="6" t="s">
        <v>43</v>
      </c>
      <c r="AC13" s="8" t="n">
        <f aca="false">_xlfn.IFS(AB13="Yes",$B13,AB13=$A$20, $B13*$B$20,AB13=$A$21, $B13*$B$21,AB13=$A$22,$B13*$B$22, 1,0)</f>
        <v>2.1118573782984</v>
      </c>
      <c r="AD13" s="6" t="s">
        <v>70</v>
      </c>
      <c r="AE13" s="13"/>
      <c r="AF13" s="6" t="s">
        <v>45</v>
      </c>
      <c r="AG13" s="8" t="n">
        <f aca="false">_xlfn.IFS(AF13="Yes",$B13,AF13=$A$20, $B13*$B$20,AF13=$A$21, $B13*$B$21,AF13=$A$22,$B13*$B$22, 1,0)</f>
        <v>0</v>
      </c>
      <c r="AH13" s="6" t="s">
        <v>71</v>
      </c>
      <c r="AI13" s="13"/>
      <c r="AJ13" s="6" t="s">
        <v>45</v>
      </c>
      <c r="AK13" s="8" t="n">
        <f aca="false">_xlfn.IFS(AJ13="Yes",$B13,AJ13=$A$20, $B13*$B$20,AJ13=$A$21, $B13*$B$21,AJ13=$A$22,$B13*$B$22, 1,0)</f>
        <v>0</v>
      </c>
      <c r="AL13" s="6"/>
      <c r="AM13" s="13"/>
      <c r="AN13" s="6" t="s">
        <v>45</v>
      </c>
      <c r="AO13" s="8" t="n">
        <f aca="false">_xlfn.IFS(AN13="Yes",$B13,AN13=$A$20, $B13*$B$20,AN13=$A$21, $B13*$B$21,AN13=$A$22,$B13*$B$22, 1,0)</f>
        <v>0</v>
      </c>
      <c r="AP13" s="6"/>
      <c r="AQ13" s="13"/>
      <c r="AR13" s="6" t="s">
        <v>52</v>
      </c>
      <c r="AS13" s="8" t="n">
        <f aca="false">_xlfn.IFS(AR13="Yes",$B13,AR13=$A$20, $B13*$B$20,AR13=$A$21, $B13*$B$21,AR13=$A$22,$B13*$B$22, 1,0)</f>
        <v>0.844742951319358</v>
      </c>
      <c r="AT13" s="6" t="s">
        <v>72</v>
      </c>
      <c r="AU13" s="13"/>
      <c r="AV13" s="6" t="s">
        <v>45</v>
      </c>
      <c r="AW13" s="8" t="n">
        <f aca="false">_xlfn.IFS(AV13="Yes",$B13,AV13=$A$20, $B13*$B$20,AV13=$A$21, $B13*$B$21,AV13=$A$22,$B13*$B$22, 1,0)</f>
        <v>0</v>
      </c>
      <c r="AX13" s="4"/>
      <c r="AY13" s="13"/>
      <c r="AZ13" s="6" t="s">
        <v>45</v>
      </c>
      <c r="BA13" s="8" t="n">
        <f aca="false">_xlfn.IFS(AZ13="Yes",$B13,AZ13=$A$20, $B13*$B$20,AZ13=$A$21, $B13*$B$21,AZ13=$A$22,$B13*$B$22, 1,0)</f>
        <v>0</v>
      </c>
      <c r="BB13" s="4"/>
      <c r="BC13" s="13"/>
      <c r="BD13" s="6" t="s">
        <v>43</v>
      </c>
      <c r="BE13" s="8" t="n">
        <f aca="false">_xlfn.IFS(BD13="Yes",$B13,BD13=$A$20, $B13*$B$20,BD13=$A$21, $B13*$B$21,BD13=$A$22,$B13*$B$22, 1,0)</f>
        <v>2.1118573782984</v>
      </c>
      <c r="BF13" s="6"/>
      <c r="BG13" s="13"/>
      <c r="BH13" s="6" t="s">
        <v>45</v>
      </c>
      <c r="BI13" s="8" t="n">
        <f aca="false">_xlfn.IFS(BH13="Yes",$B13,BH13=$A$20, $B13*$B$20,BH13=$A$21, $B13*$B$21,BH13=$A$22,$B13*$B$22, 1,0)</f>
        <v>0</v>
      </c>
      <c r="BJ13" s="4"/>
      <c r="BK13" s="13"/>
      <c r="BL13" s="6" t="s">
        <v>52</v>
      </c>
      <c r="BM13" s="8" t="n">
        <f aca="false">_xlfn.IFS(BL13="Yes",$B13,BL13=$A$20, $B13*$B$20,BL13=$A$21, $B13*$B$21,BL13=$A$22,$B13*$B$22, 1,0)</f>
        <v>0.84474295131936</v>
      </c>
      <c r="BN13" s="4"/>
      <c r="BO13" s="13"/>
      <c r="BP13" s="6" t="s">
        <v>45</v>
      </c>
      <c r="BQ13" s="8" t="n">
        <f aca="false">_xlfn.IFS(BP13="Yes",$B13,BP13=$A$20, $B13*$B$20,BP13=$A$21, $B13*$B$21,BP13=$A$22,$B13*$B$22, 1,0)</f>
        <v>0</v>
      </c>
      <c r="BR13" s="4"/>
      <c r="BS13" s="13"/>
      <c r="BT13" s="6" t="s">
        <v>43</v>
      </c>
      <c r="BU13" s="8" t="n">
        <f aca="false">_xlfn.IFS(BT13="Yes",$B13,BT13=$A$20, $B13*$B$20,BT13=$A$21, $B13*$B$21,BT13=$A$22,$B13*$B$22, 1,0)</f>
        <v>2.1118573782984</v>
      </c>
      <c r="BV13" s="6" t="s">
        <v>90</v>
      </c>
      <c r="BW13" s="13"/>
      <c r="BX13" s="6"/>
      <c r="BY13" s="8" t="n">
        <f aca="false">_xlfn.IFS(BX13="Yes",$B13,BX13=$A$20, $B13*$B$20,BX13=$A$21, $B13*$B$21,BX13=$A$22,$B13*$B$22, 1,0)</f>
        <v>0</v>
      </c>
      <c r="BZ13" s="4"/>
      <c r="CA13" s="13"/>
    </row>
    <row r="14" customFormat="false" ht="39.4" hidden="false" customHeight="true" outlineLevel="0" collapsed="false">
      <c r="A14" s="4" t="s">
        <v>91</v>
      </c>
      <c r="B14" s="12" t="n">
        <v>1.50631767353666</v>
      </c>
      <c r="C14" s="13"/>
      <c r="D14" s="6" t="s">
        <v>45</v>
      </c>
      <c r="E14" s="8" t="n">
        <f aca="false">_xlfn.IFS(D14="Yes",$B14,D14=$A$20, $B14*$B$20,D14=$A$21, $B14*$B$21,D14=$A$22,$B14*$B$22, 1,0)</f>
        <v>0</v>
      </c>
      <c r="F14" s="4"/>
      <c r="G14" s="13"/>
      <c r="H14" s="6" t="s">
        <v>44</v>
      </c>
      <c r="I14" s="8" t="n">
        <f aca="false">_xlfn.IFS(H14="Yes",$B14,H14=$A$20, $B14*$B$20,H14=$A$21, $B14*$B$21,H14=$A$22,$B14*$B$22, 1,0)</f>
        <v>0</v>
      </c>
      <c r="J14" s="4"/>
      <c r="K14" s="13"/>
      <c r="L14" s="6" t="s">
        <v>43</v>
      </c>
      <c r="M14" s="8" t="n">
        <f aca="false">_xlfn.IFS(L14="Yes",$B14,L14=$A$20, $B14*$B$20,L14=$A$21, $B14*$B$21,L14=$A$22,$B14*$B$22, 1,0)</f>
        <v>1.50631767353666</v>
      </c>
      <c r="N14" s="6" t="s">
        <v>63</v>
      </c>
      <c r="O14" s="13"/>
      <c r="P14" s="6" t="s">
        <v>43</v>
      </c>
      <c r="Q14" s="8" t="n">
        <f aca="false">_xlfn.IFS(P14="Yes",$B14,P14=$A$20, $B14*$B$20,P14=$A$21, $B14*$B$21,P14=$A$22,$B14*$B$22, 1,0)</f>
        <v>1.50631767353666</v>
      </c>
      <c r="R14" s="6" t="s">
        <v>63</v>
      </c>
      <c r="S14" s="13"/>
      <c r="T14" s="6" t="s">
        <v>43</v>
      </c>
      <c r="U14" s="8" t="n">
        <f aca="false">_xlfn.IFS(T14="Yes",$B14,T14=$A$20, $B14*$B$20,T14=$A$21, $B14*$B$21,T14=$A$22,$B14*$B$22, 1,0)</f>
        <v>1.50631767353666</v>
      </c>
      <c r="V14" s="6" t="s">
        <v>63</v>
      </c>
      <c r="W14" s="13"/>
      <c r="X14" s="6" t="s">
        <v>52</v>
      </c>
      <c r="Y14" s="8" t="n">
        <f aca="false">_xlfn.IFS(X14="Yes",$B14,X14=$A$20, $B14*$B$20,X14=$A$21, $B14*$B$21,X14=$A$22,$B14*$B$22, 1,0)</f>
        <v>0.602527069414663</v>
      </c>
      <c r="Z14" s="6" t="s">
        <v>69</v>
      </c>
      <c r="AA14" s="13"/>
      <c r="AB14" s="6" t="s">
        <v>52</v>
      </c>
      <c r="AC14" s="8" t="n">
        <f aca="false">_xlfn.IFS(AB14="Yes",$B14,AB14=$A$20, $B14*$B$20,AB14=$A$21, $B14*$B$21,AB14=$A$22,$B14*$B$22, 1,0)</f>
        <v>0.602527069414663</v>
      </c>
      <c r="AD14" s="6" t="s">
        <v>92</v>
      </c>
      <c r="AE14" s="13"/>
      <c r="AF14" s="6" t="s">
        <v>45</v>
      </c>
      <c r="AG14" s="8" t="n">
        <f aca="false">_xlfn.IFS(AF14="Yes",$B14,AF14=$A$20, $B14*$B$20,AF14=$A$21, $B14*$B$21,AF14=$A$22,$B14*$B$22, 1,0)</f>
        <v>0</v>
      </c>
      <c r="AH14" s="6"/>
      <c r="AI14" s="13"/>
      <c r="AJ14" s="6" t="s">
        <v>45</v>
      </c>
      <c r="AK14" s="8" t="n">
        <f aca="false">_xlfn.IFS(AJ14="Yes",$B14,AJ14=$A$20, $B14*$B$20,AJ14=$A$21, $B14*$B$21,AJ14=$A$22,$B14*$B$22, 1,0)</f>
        <v>0</v>
      </c>
      <c r="AL14" s="6"/>
      <c r="AM14" s="13"/>
      <c r="AN14" s="6" t="s">
        <v>45</v>
      </c>
      <c r="AO14" s="8" t="n">
        <f aca="false">_xlfn.IFS(AN14="Yes",$B14,AN14=$A$20, $B14*$B$20,AN14=$A$21, $B14*$B$21,AN14=$A$22,$B14*$B$22, 1,0)</f>
        <v>0</v>
      </c>
      <c r="AP14" s="6"/>
      <c r="AQ14" s="13"/>
      <c r="AR14" s="6" t="s">
        <v>67</v>
      </c>
      <c r="AS14" s="8" t="n">
        <f aca="false">_xlfn.IFS(AR14="Yes",$B14,AR14=$A$20, $B14*$B$20,AR14=$A$21, $B14*$B$21,AR14=$A$22,$B14*$B$22, 1,0)</f>
        <v>0</v>
      </c>
      <c r="AT14" s="6"/>
      <c r="AU14" s="13"/>
      <c r="AV14" s="6" t="s">
        <v>45</v>
      </c>
      <c r="AW14" s="8" t="n">
        <f aca="false">_xlfn.IFS(AV14="Yes",$B14,AV14=$A$20, $B14*$B$20,AV14=$A$21, $B14*$B$21,AV14=$A$22,$B14*$B$22, 1,0)</f>
        <v>0</v>
      </c>
      <c r="AX14" s="4"/>
      <c r="AY14" s="13"/>
      <c r="AZ14" s="6" t="s">
        <v>45</v>
      </c>
      <c r="BA14" s="8" t="n">
        <f aca="false">_xlfn.IFS(AZ14="Yes",$B14,AZ14=$A$20, $B14*$B$20,AZ14=$A$21, $B14*$B$21,AZ14=$A$22,$B14*$B$22, 1,0)</f>
        <v>0</v>
      </c>
      <c r="BB14" s="4"/>
      <c r="BC14" s="13"/>
      <c r="BD14" s="6" t="s">
        <v>52</v>
      </c>
      <c r="BE14" s="8" t="n">
        <f aca="false">_xlfn.IFS(BD14="Yes",$B14,BD14=$A$20, $B14*$B$20,BD14=$A$21, $B14*$B$21,BD14=$A$22,$B14*$B$22, 1,0)</f>
        <v>0.602527069414664</v>
      </c>
      <c r="BF14" s="4"/>
      <c r="BG14" s="13"/>
      <c r="BH14" s="6" t="s">
        <v>45</v>
      </c>
      <c r="BI14" s="8" t="n">
        <f aca="false">_xlfn.IFS(BH14="Yes",$B14,BH14=$A$20, $B14*$B$20,BH14=$A$21, $B14*$B$21,BH14=$A$22,$B14*$B$22, 1,0)</f>
        <v>0</v>
      </c>
      <c r="BJ14" s="4"/>
      <c r="BK14" s="13"/>
      <c r="BL14" s="6" t="s">
        <v>52</v>
      </c>
      <c r="BM14" s="8" t="n">
        <f aca="false">_xlfn.IFS(BL14="Yes",$B14,BL14=$A$20, $B14*$B$20,BL14=$A$21, $B14*$B$21,BL14=$A$22,$B14*$B$22, 1,0)</f>
        <v>0.602527069414664</v>
      </c>
      <c r="BN14" s="4"/>
      <c r="BO14" s="13"/>
      <c r="BP14" s="6" t="s">
        <v>45</v>
      </c>
      <c r="BQ14" s="8" t="n">
        <f aca="false">_xlfn.IFS(BP14="Yes",$B14,BP14=$A$20, $B14*$B$20,BP14=$A$21, $B14*$B$21,BP14=$A$22,$B14*$B$22, 1,0)</f>
        <v>0</v>
      </c>
      <c r="BR14" s="4"/>
      <c r="BS14" s="13"/>
      <c r="BT14" s="6" t="s">
        <v>52</v>
      </c>
      <c r="BU14" s="8" t="n">
        <f aca="false">_xlfn.IFS(BT14="Yes",$B14,BT14=$A$20, $B14*$B$20,BT14=$A$21, $B14*$B$21,BT14=$A$22,$B14*$B$22, 1,0)</f>
        <v>0.602527069414664</v>
      </c>
      <c r="BV14" s="4"/>
      <c r="BW14" s="13"/>
      <c r="BX14" s="6"/>
      <c r="BY14" s="8" t="n">
        <f aca="false">_xlfn.IFS(BX14="Yes",$B14,BX14=$A$20, $B14*$B$20,BX14=$A$21, $B14*$B$21,BX14=$A$22,$B14*$B$22, 1,0)</f>
        <v>0</v>
      </c>
      <c r="BZ14" s="4"/>
      <c r="CA14" s="13"/>
    </row>
    <row r="15" customFormat="false" ht="35.55" hidden="false" customHeight="true" outlineLevel="0" collapsed="false">
      <c r="A15" s="4" t="s">
        <v>93</v>
      </c>
      <c r="B15" s="12" t="n">
        <v>0.93843591061334</v>
      </c>
      <c r="C15" s="13"/>
      <c r="D15" s="6" t="s">
        <v>45</v>
      </c>
      <c r="E15" s="8" t="n">
        <f aca="false">_xlfn.IFS(D15="Yes",$B15,D15=$A$20, $B15*$B$20,D15=$A$21, $B15*$B$21,D15=$A$22,$B15*$B$22, 1,0)</f>
        <v>0</v>
      </c>
      <c r="F15" s="4"/>
      <c r="G15" s="13"/>
      <c r="H15" s="6" t="s">
        <v>44</v>
      </c>
      <c r="I15" s="8" t="n">
        <f aca="false">_xlfn.IFS(H15="Yes",$B15,H15=$A$20, $B15*$B$20,H15=$A$21, $B15*$B$21,H15=$A$22,$B15*$B$22, 1,0)</f>
        <v>0</v>
      </c>
      <c r="J15" s="4"/>
      <c r="K15" s="13"/>
      <c r="L15" s="6" t="s">
        <v>43</v>
      </c>
      <c r="M15" s="8" t="n">
        <f aca="false">_xlfn.IFS(L15="Yes",$B15,L15=$A$20, $B15*$B$20,L15=$A$21, $B15*$B$21,L15=$A$22,$B15*$B$22, 1,0)</f>
        <v>0.93843591061334</v>
      </c>
      <c r="N15" s="6" t="s">
        <v>63</v>
      </c>
      <c r="O15" s="13"/>
      <c r="P15" s="6" t="s">
        <v>43</v>
      </c>
      <c r="Q15" s="8" t="n">
        <f aca="false">_xlfn.IFS(P15="Yes",$B15,P15=$A$20, $B15*$B$20,P15=$A$21, $B15*$B$21,P15=$A$22,$B15*$B$22, 1,0)</f>
        <v>0.93843591061334</v>
      </c>
      <c r="R15" s="6" t="s">
        <v>63</v>
      </c>
      <c r="S15" s="13"/>
      <c r="T15" s="6" t="s">
        <v>43</v>
      </c>
      <c r="U15" s="8" t="n">
        <f aca="false">_xlfn.IFS(T15="Yes",$B15,T15=$A$20, $B15*$B$20,T15=$A$21, $B15*$B$21,T15=$A$22,$B15*$B$22, 1,0)</f>
        <v>0.93843591061334</v>
      </c>
      <c r="V15" s="6" t="s">
        <v>63</v>
      </c>
      <c r="W15" s="13"/>
      <c r="X15" s="6" t="s">
        <v>43</v>
      </c>
      <c r="Y15" s="8" t="n">
        <f aca="false">_xlfn.IFS(X15="Yes",$B15,X15=$A$20, $B15*$B$20,X15=$A$21, $B15*$B$21,X15=$A$22,$B15*$B$22, 1,0)</f>
        <v>0.93843591061334</v>
      </c>
      <c r="Z15" s="6" t="s">
        <v>94</v>
      </c>
      <c r="AA15" s="13"/>
      <c r="AB15" s="6" t="s">
        <v>52</v>
      </c>
      <c r="AC15" s="8" t="n">
        <f aca="false">_xlfn.IFS(AB15="Yes",$B15,AB15=$A$20, $B15*$B$20,AB15=$A$21, $B15*$B$21,AB15=$A$22,$B15*$B$22, 1,0)</f>
        <v>0.375374364245336</v>
      </c>
      <c r="AD15" s="6" t="s">
        <v>95</v>
      </c>
      <c r="AE15" s="13"/>
      <c r="AF15" s="6" t="s">
        <v>52</v>
      </c>
      <c r="AG15" s="8" t="n">
        <f aca="false">_xlfn.IFS(AF15="Yes",$B15,AF15=$A$20, $B15*$B$20,AF15=$A$21, $B15*$B$21,AF15=$A$22,$B15*$B$22, 1,0)</f>
        <v>0.375374364245336</v>
      </c>
      <c r="AH15" s="6" t="s">
        <v>66</v>
      </c>
      <c r="AI15" s="13"/>
      <c r="AJ15" s="6" t="s">
        <v>45</v>
      </c>
      <c r="AK15" s="8" t="n">
        <f aca="false">_xlfn.IFS(AJ15="Yes",$B15,AJ15=$A$20, $B15*$B$20,AJ15=$A$21, $B15*$B$21,AJ15=$A$22,$B15*$B$22, 1,0)</f>
        <v>0</v>
      </c>
      <c r="AL15" s="6"/>
      <c r="AM15" s="13"/>
      <c r="AN15" s="6" t="s">
        <v>45</v>
      </c>
      <c r="AO15" s="8" t="n">
        <f aca="false">_xlfn.IFS(AN15="Yes",$B15,AN15=$A$20, $B15*$B$20,AN15=$A$21, $B15*$B$21,AN15=$A$22,$B15*$B$22, 1,0)</f>
        <v>0</v>
      </c>
      <c r="AP15" s="6"/>
      <c r="AQ15" s="13"/>
      <c r="AR15" s="6" t="s">
        <v>52</v>
      </c>
      <c r="AS15" s="15" t="n">
        <f aca="false">_xlfn.IFS(AR15="Yes",$B15,AR15=$A$20, $B15*$B$20,AR15=$A$21, $B15*$B$21,AR15=$A$22,$B15*$B$22, 1,0)</f>
        <v>0.375374364245336</v>
      </c>
      <c r="AT15" s="6" t="s">
        <v>72</v>
      </c>
      <c r="AU15" s="13"/>
      <c r="AV15" s="6" t="s">
        <v>45</v>
      </c>
      <c r="AW15" s="8" t="n">
        <f aca="false">_xlfn.IFS(AV15="Yes",$B15,AV15=$A$20, $B15*$B$20,AV15=$A$21, $B15*$B$21,AV15=$A$22,$B15*$B$22, 1,0)</f>
        <v>0</v>
      </c>
      <c r="AX15" s="4"/>
      <c r="AY15" s="13"/>
      <c r="AZ15" s="6" t="s">
        <v>45</v>
      </c>
      <c r="BA15" s="8" t="n">
        <f aca="false">_xlfn.IFS(AZ15="Yes",$B15,AZ15=$A$20, $B15*$B$20,AZ15=$A$21, $B15*$B$21,AZ15=$A$22,$B15*$B$22, 1,0)</f>
        <v>0</v>
      </c>
      <c r="BB15" s="4"/>
      <c r="BC15" s="13"/>
      <c r="BD15" s="6" t="s">
        <v>52</v>
      </c>
      <c r="BE15" s="15" t="n">
        <f aca="false">_xlfn.IFS(BD15="Yes",$B15,BD15=$A$20, $B15*$B$20,BD15=$A$21, $B15*$B$21,BD15=$A$22,$B15*$B$22, 1,0)</f>
        <v>0.375374364245336</v>
      </c>
      <c r="BF15" s="4"/>
      <c r="BG15" s="13"/>
      <c r="BH15" s="6" t="s">
        <v>45</v>
      </c>
      <c r="BI15" s="8" t="n">
        <f aca="false">_xlfn.IFS(BH15="Yes",$B15,BH15=$A$20, $B15*$B$20,BH15=$A$21, $B15*$B$21,BH15=$A$22,$B15*$B$22, 1,0)</f>
        <v>0</v>
      </c>
      <c r="BJ15" s="4"/>
      <c r="BK15" s="13"/>
      <c r="BL15" s="6" t="s">
        <v>52</v>
      </c>
      <c r="BM15" s="15" t="n">
        <f aca="false">_xlfn.IFS(BL15="Yes",$B15,BL15=$A$20, $B15*$B$20,BL15=$A$21, $B15*$B$21,BL15=$A$22,$B15*$B$22, 1,0)</f>
        <v>0.375374364245336</v>
      </c>
      <c r="BN15" s="4"/>
      <c r="BO15" s="13"/>
      <c r="BP15" s="6" t="s">
        <v>45</v>
      </c>
      <c r="BQ15" s="8" t="n">
        <f aca="false">_xlfn.IFS(BP15="Yes",$B15,BP15=$A$20, $B15*$B$20,BP15=$A$21, $B15*$B$21,BP15=$A$22,$B15*$B$22, 1,0)</f>
        <v>0</v>
      </c>
      <c r="BR15" s="4"/>
      <c r="BS15" s="13"/>
      <c r="BT15" s="6" t="s">
        <v>52</v>
      </c>
      <c r="BU15" s="15" t="n">
        <f aca="false">_xlfn.IFS(BT15="Yes",$B15,BT15=$A$20, $B15*$B$20,BT15=$A$21, $B15*$B$21,BT15=$A$22,$B15*$B$22, 1,0)</f>
        <v>0.375374364245336</v>
      </c>
      <c r="BV15" s="4"/>
      <c r="BW15" s="13"/>
      <c r="BX15" s="6"/>
      <c r="BY15" s="8" t="n">
        <f aca="false">_xlfn.IFS(BX15="Yes",$B15,BX15=$A$20, $B15*$B$20,BX15=$A$21, $B15*$B$21,BX15=$A$22,$B15*$B$22, 1,0)</f>
        <v>0</v>
      </c>
      <c r="BZ15" s="4"/>
      <c r="CA15" s="13"/>
    </row>
    <row r="16" customFormat="false" ht="29" hidden="false" customHeight="true" outlineLevel="0" collapsed="false">
      <c r="A16" s="4" t="s">
        <v>96</v>
      </c>
      <c r="B16" s="12" t="n">
        <v>0.903790604121991</v>
      </c>
      <c r="C16" s="13"/>
      <c r="D16" s="6" t="s">
        <v>45</v>
      </c>
      <c r="E16" s="8" t="n">
        <f aca="false">_xlfn.IFS(D16="Yes",$B16,D16=$A$20, $B16*$B$20,D16=$A$21, $B16*$B$21,D16=$A$22,$B16*$B$22, 1,0)</f>
        <v>0</v>
      </c>
      <c r="F16" s="4"/>
      <c r="G16" s="13"/>
      <c r="H16" s="6" t="s">
        <v>44</v>
      </c>
      <c r="I16" s="8" t="n">
        <f aca="false">_xlfn.IFS(H16="Yes",$B16,H16=$A$20, $B16*$B$20,H16=$A$21, $B16*$B$21,H16=$A$22,$B16*$B$22, 1,0)</f>
        <v>0</v>
      </c>
      <c r="J16" s="4"/>
      <c r="K16" s="13"/>
      <c r="L16" s="6" t="s">
        <v>43</v>
      </c>
      <c r="M16" s="8" t="n">
        <f aca="false">_xlfn.IFS(L16="Yes",$B16,L16=$A$20, $B16*$B$20,L16=$A$21, $B16*$B$21,L16=$A$22,$B16*$B$22, 1,0)</f>
        <v>0.903790604121991</v>
      </c>
      <c r="N16" s="6" t="s">
        <v>63</v>
      </c>
      <c r="O16" s="13"/>
      <c r="P16" s="6" t="s">
        <v>43</v>
      </c>
      <c r="Q16" s="8" t="n">
        <f aca="false">_xlfn.IFS(P16="Yes",$B16,P16=$A$20, $B16*$B$20,P16=$A$21, $B16*$B$21,P16=$A$22,$B16*$B$22, 1,0)</f>
        <v>0.903790604121991</v>
      </c>
      <c r="R16" s="6" t="s">
        <v>63</v>
      </c>
      <c r="S16" s="13"/>
      <c r="T16" s="6" t="s">
        <v>43</v>
      </c>
      <c r="U16" s="8" t="n">
        <f aca="false">_xlfn.IFS(T16="Yes",$B16,T16=$A$20, $B16*$B$20,T16=$A$21, $B16*$B$21,T16=$A$22,$B16*$B$22, 1,0)</f>
        <v>0.903790604121991</v>
      </c>
      <c r="V16" s="6" t="s">
        <v>63</v>
      </c>
      <c r="W16" s="13"/>
      <c r="X16" s="6" t="s">
        <v>45</v>
      </c>
      <c r="Y16" s="8" t="n">
        <f aca="false">_xlfn.IFS(X16="Yes",$B16,X16=$A$20, $B16*$B$20,X16=$A$21, $B16*$B$21,X16=$A$22,$B16*$B$22, 1,0)</f>
        <v>0</v>
      </c>
      <c r="Z16" s="6"/>
      <c r="AA16" s="13"/>
      <c r="AB16" s="6" t="s">
        <v>43</v>
      </c>
      <c r="AC16" s="8" t="n">
        <f aca="false">_xlfn.IFS(AB16="Yes",$B16,AB16=$A$20, $B16*$B$20,AB16=$A$21, $B16*$B$21,AB16=$A$22,$B16*$B$22, 1,0)</f>
        <v>0.903790604121991</v>
      </c>
      <c r="AD16" s="6" t="s">
        <v>97</v>
      </c>
      <c r="AE16" s="13"/>
      <c r="AF16" s="6" t="s">
        <v>45</v>
      </c>
      <c r="AG16" s="8" t="n">
        <f aca="false">_xlfn.IFS(AF16="Yes",$B16,AF16=$A$20, $B16*$B$20,AF16=$A$21, $B16*$B$21,AF16=$A$22,$B16*$B$22, 1,0)</f>
        <v>0</v>
      </c>
      <c r="AH16" s="6"/>
      <c r="AI16" s="13"/>
      <c r="AJ16" s="6" t="s">
        <v>45</v>
      </c>
      <c r="AK16" s="8" t="n">
        <f aca="false">_xlfn.IFS(AJ16="Yes",$B16,AJ16=$A$20, $B16*$B$20,AJ16=$A$21, $B16*$B$21,AJ16=$A$22,$B16*$B$22, 1,0)</f>
        <v>0</v>
      </c>
      <c r="AL16" s="6"/>
      <c r="AM16" s="13"/>
      <c r="AN16" s="6" t="s">
        <v>45</v>
      </c>
      <c r="AO16" s="8" t="n">
        <f aca="false">_xlfn.IFS(AN16="Yes",$B16,AN16=$A$20, $B16*$B$20,AN16=$A$21, $B16*$B$21,AN16=$A$22,$B16*$B$22, 1,0)</f>
        <v>0</v>
      </c>
      <c r="AP16" s="6"/>
      <c r="AQ16" s="13"/>
      <c r="AR16" s="6" t="s">
        <v>45</v>
      </c>
      <c r="AS16" s="8" t="n">
        <f aca="false">_xlfn.IFS(AR16="Yes",$B16,AR16=$A$20, $B16*$B$20,AR16=$A$21, $B16*$B$21,AR16=$A$22,$B16*$B$22, 1,0)</f>
        <v>0</v>
      </c>
      <c r="AT16" s="6"/>
      <c r="AU16" s="13"/>
      <c r="AV16" s="6" t="s">
        <v>45</v>
      </c>
      <c r="AW16" s="8" t="n">
        <f aca="false">_xlfn.IFS(AV16="Yes",$B16,AV16=$A$20, $B16*$B$20,AV16=$A$21, $B16*$B$21,AV16=$A$22,$B16*$B$22, 1,0)</f>
        <v>0</v>
      </c>
      <c r="AX16" s="4"/>
      <c r="AY16" s="13"/>
      <c r="AZ16" s="6" t="s">
        <v>45</v>
      </c>
      <c r="BA16" s="8" t="n">
        <f aca="false">_xlfn.IFS(AZ16="Yes",$B16,AZ16=$A$20, $B16*$B$20,AZ16=$A$21, $B16*$B$21,AZ16=$A$22,$B16*$B$22, 1,0)</f>
        <v>0</v>
      </c>
      <c r="BB16" s="4"/>
      <c r="BC16" s="13"/>
      <c r="BD16" s="6" t="s">
        <v>43</v>
      </c>
      <c r="BE16" s="8" t="n">
        <f aca="false">_xlfn.IFS(BD16="Yes",$B16,BD16=$A$20, $B16*$B$20,BD16=$A$21, $B16*$B$21,BD16=$A$22,$B16*$B$22, 1,0)</f>
        <v>0.903790604121991</v>
      </c>
      <c r="BF16" s="4"/>
      <c r="BG16" s="13"/>
      <c r="BH16" s="6" t="s">
        <v>45</v>
      </c>
      <c r="BI16" s="8" t="n">
        <f aca="false">_xlfn.IFS(BH16="Yes",$B16,BH16=$A$20, $B16*$B$20,BH16=$A$21, $B16*$B$21,BH16=$A$22,$B16*$B$22, 1,0)</f>
        <v>0</v>
      </c>
      <c r="BJ16" s="4"/>
      <c r="BK16" s="13"/>
      <c r="BL16" s="6" t="s">
        <v>43</v>
      </c>
      <c r="BM16" s="8" t="n">
        <f aca="false">_xlfn.IFS(BL16="Yes",$B16,BL16=$A$20, $B16*$B$20,BL16=$A$21, $B16*$B$21,BL16=$A$22,$B16*$B$22, 1,0)</f>
        <v>0.903790604121991</v>
      </c>
      <c r="BN16" s="4"/>
      <c r="BO16" s="13"/>
      <c r="BP16" s="6" t="s">
        <v>45</v>
      </c>
      <c r="BQ16" s="8" t="n">
        <f aca="false">_xlfn.IFS(BP16="Yes",$B16,BP16=$A$20, $B16*$B$20,BP16=$A$21, $B16*$B$21,BP16=$A$22,$B16*$B$22, 1,0)</f>
        <v>0</v>
      </c>
      <c r="BR16" s="4"/>
      <c r="BS16" s="13"/>
      <c r="BT16" s="6" t="s">
        <v>45</v>
      </c>
      <c r="BU16" s="8" t="n">
        <f aca="false">_xlfn.IFS(BT16="Yes",$B16,BT16=$A$20, $B16*$B$20,BT16=$A$21, $B16*$B$21,BT16=$A$22,$B16*$B$22, 1,0)</f>
        <v>0</v>
      </c>
      <c r="BV16" s="4"/>
      <c r="BW16" s="13"/>
      <c r="BX16" s="6"/>
      <c r="BY16" s="8" t="n">
        <f aca="false">_xlfn.IFS(BX16="Yes",$B16,BX16=$A$20, $B16*$B$20,BX16=$A$21, $B16*$B$21,BX16=$A$22,$B16*$B$22, 1,0)</f>
        <v>0</v>
      </c>
      <c r="BZ16" s="4"/>
      <c r="CA16" s="13"/>
    </row>
    <row r="17" customFormat="false" ht="43.25" hidden="false" customHeight="true" outlineLevel="0" collapsed="false">
      <c r="A17" s="4" t="s">
        <v>98</v>
      </c>
      <c r="B17" s="12" t="n">
        <v>0.723032483297595</v>
      </c>
      <c r="C17" s="13"/>
      <c r="D17" s="6" t="s">
        <v>45</v>
      </c>
      <c r="E17" s="8" t="n">
        <f aca="false">_xlfn.IFS(D17="Yes",$B17,D17=$A$20, $B17*$B$20,D17=$A$21, $B17*$B$21,D17=$A$22,$B17*$B$22, 1,0)</f>
        <v>0</v>
      </c>
      <c r="F17" s="4"/>
      <c r="G17" s="13"/>
      <c r="H17" s="6" t="s">
        <v>44</v>
      </c>
      <c r="I17" s="8" t="n">
        <f aca="false">_xlfn.IFS(H17="Yes",$B17,H17=$A$20, $B17*$B$20,H17=$A$21, $B17*$B$21,H17=$A$22,$B17*$B$22, 1,0)</f>
        <v>0</v>
      </c>
      <c r="J17" s="4"/>
      <c r="K17" s="13"/>
      <c r="L17" s="6" t="s">
        <v>43</v>
      </c>
      <c r="M17" s="8" t="n">
        <f aca="false">_xlfn.IFS(L17="Yes",$B17,L17=$A$20, $B17*$B$20,L17=$A$21, $B17*$B$21,L17=$A$22,$B17*$B$22, 1,0)</f>
        <v>0.723032483297595</v>
      </c>
      <c r="N17" s="6" t="s">
        <v>63</v>
      </c>
      <c r="O17" s="13"/>
      <c r="P17" s="6" t="s">
        <v>43</v>
      </c>
      <c r="Q17" s="8" t="n">
        <f aca="false">_xlfn.IFS(P17="Yes",$B17,P17=$A$20, $B17*$B$20,P17=$A$21, $B17*$B$21,P17=$A$22,$B17*$B$22, 1,0)</f>
        <v>0.723032483297595</v>
      </c>
      <c r="R17" s="6" t="s">
        <v>63</v>
      </c>
      <c r="S17" s="13"/>
      <c r="T17" s="6" t="s">
        <v>43</v>
      </c>
      <c r="U17" s="8" t="n">
        <f aca="false">_xlfn.IFS(T17="Yes",$B17,T17=$A$20, $B17*$B$20,T17=$A$21, $B17*$B$21,T17=$A$22,$B17*$B$22, 1,0)</f>
        <v>0.723032483297595</v>
      </c>
      <c r="V17" s="6" t="s">
        <v>63</v>
      </c>
      <c r="W17" s="13"/>
      <c r="X17" s="6" t="s">
        <v>45</v>
      </c>
      <c r="Y17" s="8" t="n">
        <f aca="false">_xlfn.IFS(X17="Yes",$B17,X17=$A$20, $B17*$B$20,X17=$A$21, $B17*$B$21,X17=$A$22,$B17*$B$22, 1,0)</f>
        <v>0</v>
      </c>
      <c r="Z17" s="6"/>
      <c r="AA17" s="13"/>
      <c r="AB17" s="6" t="s">
        <v>45</v>
      </c>
      <c r="AC17" s="8" t="n">
        <f aca="false">_xlfn.IFS(AB17="Yes",$B17,AB17=$A$20, $B17*$B$20,AB17=$A$21, $B17*$B$21,AB17=$A$22,$B17*$B$22, 1,0)</f>
        <v>0</v>
      </c>
      <c r="AD17" s="6"/>
      <c r="AE17" s="13"/>
      <c r="AF17" s="6" t="s">
        <v>45</v>
      </c>
      <c r="AG17" s="8" t="n">
        <f aca="false">_xlfn.IFS(AF17="Yes",$B17,AF17=$A$20, $B17*$B$20,AF17=$A$21, $B17*$B$21,AF17=$A$22,$B17*$B$22, 1,0)</f>
        <v>0</v>
      </c>
      <c r="AH17" s="6"/>
      <c r="AI17" s="13"/>
      <c r="AJ17" s="6" t="s">
        <v>45</v>
      </c>
      <c r="AK17" s="8" t="n">
        <f aca="false">_xlfn.IFS(AJ17="Yes",$B17,AJ17=$A$20, $B17*$B$20,AJ17=$A$21, $B17*$B$21,AJ17=$A$22,$B17*$B$22, 1,0)</f>
        <v>0</v>
      </c>
      <c r="AL17" s="6"/>
      <c r="AM17" s="13"/>
      <c r="AN17" s="6" t="s">
        <v>45</v>
      </c>
      <c r="AO17" s="8" t="n">
        <f aca="false">_xlfn.IFS(AN17="Yes",$B17,AN17=$A$20, $B17*$B$20,AN17=$A$21, $B17*$B$21,AN17=$A$22,$B17*$B$22, 1,0)</f>
        <v>0</v>
      </c>
      <c r="AP17" s="6"/>
      <c r="AQ17" s="13"/>
      <c r="AR17" s="6" t="s">
        <v>45</v>
      </c>
      <c r="AS17" s="8" t="n">
        <f aca="false">_xlfn.IFS(AR17="Yes",$B17,AR17=$A$20, $B17*$B$20,AR17=$A$21, $B17*$B$21,AR17=$A$22,$B17*$B$22, 1,0)</f>
        <v>0</v>
      </c>
      <c r="AT17" s="6"/>
      <c r="AU17" s="13"/>
      <c r="AV17" s="6" t="s">
        <v>45</v>
      </c>
      <c r="AW17" s="8" t="n">
        <f aca="false">_xlfn.IFS(AV17="Yes",$B17,AV17=$A$20, $B17*$B$20,AV17=$A$21, $B17*$B$21,AV17=$A$22,$B17*$B$22, 1,0)</f>
        <v>0</v>
      </c>
      <c r="AX17" s="4"/>
      <c r="AY17" s="13"/>
      <c r="AZ17" s="6" t="s">
        <v>45</v>
      </c>
      <c r="BA17" s="8" t="n">
        <f aca="false">_xlfn.IFS(AZ17="Yes",$B17,AZ17=$A$20, $B17*$B$20,AZ17=$A$21, $B17*$B$21,AZ17=$A$22,$B17*$B$22, 1,0)</f>
        <v>0</v>
      </c>
      <c r="BB17" s="4"/>
      <c r="BC17" s="13"/>
      <c r="BD17" s="6" t="s">
        <v>45</v>
      </c>
      <c r="BE17" s="8" t="n">
        <f aca="false">_xlfn.IFS(BD17="Yes",$B17,BD17=$A$20, $B17*$B$20,BD17=$A$21, $B17*$B$21,BD17=$A$22,$B17*$B$22, 1,0)</f>
        <v>0</v>
      </c>
      <c r="BF17" s="4"/>
      <c r="BG17" s="13"/>
      <c r="BH17" s="6" t="s">
        <v>45</v>
      </c>
      <c r="BI17" s="8" t="n">
        <f aca="false">_xlfn.IFS(BH17="Yes",$B17,BH17=$A$20, $B17*$B$20,BH17=$A$21, $B17*$B$21,BH17=$A$22,$B17*$B$22, 1,0)</f>
        <v>0</v>
      </c>
      <c r="BJ17" s="4"/>
      <c r="BK17" s="13"/>
      <c r="BL17" s="6" t="s">
        <v>45</v>
      </c>
      <c r="BM17" s="8" t="n">
        <f aca="false">_xlfn.IFS(BL17="Yes",$B17,BL17=$A$20, $B17*$B$20,BL17=$A$21, $B17*$B$21,BL17=$A$22,$B17*$B$22, 1,0)</f>
        <v>0</v>
      </c>
      <c r="BN17" s="6" t="s">
        <v>99</v>
      </c>
      <c r="BO17" s="13"/>
      <c r="BP17" s="6" t="s">
        <v>45</v>
      </c>
      <c r="BQ17" s="8" t="n">
        <f aca="false">_xlfn.IFS(BP17="Yes",$B17,BP17=$A$20, $B17*$B$20,BP17=$A$21, $B17*$B$21,BP17=$A$22,$B17*$B$22, 1,0)</f>
        <v>0</v>
      </c>
      <c r="BR17" s="4"/>
      <c r="BS17" s="13"/>
      <c r="BT17" s="6" t="s">
        <v>45</v>
      </c>
      <c r="BU17" s="8" t="n">
        <f aca="false">_xlfn.IFS(BT17="Yes",$B17,BT17=$A$20, $B17*$B$20,BT17=$A$21, $B17*$B$21,BT17=$A$22,$B17*$B$22, 1,0)</f>
        <v>0</v>
      </c>
      <c r="BV17" s="4"/>
      <c r="BW17" s="13"/>
      <c r="BX17" s="6"/>
      <c r="BY17" s="8" t="n">
        <f aca="false">_xlfn.IFS(BX17="Yes",$B17,BX17=$A$20, $B17*$B$20,BX17=$A$21, $B17*$B$21,BX17=$A$22,$B17*$B$22, 1,0)</f>
        <v>0</v>
      </c>
      <c r="BZ17" s="4"/>
      <c r="CA17" s="13"/>
    </row>
    <row r="19" customFormat="false" ht="12.8" hidden="false" customHeight="false" outlineLevel="0" collapsed="false">
      <c r="A19" s="1" t="s">
        <v>100</v>
      </c>
    </row>
    <row r="20" customFormat="false" ht="12.8" hidden="false" customHeight="false" outlineLevel="0" collapsed="false">
      <c r="A20" s="2" t="s">
        <v>101</v>
      </c>
      <c r="B20" s="2" t="n">
        <v>0.4</v>
      </c>
      <c r="C20" s="2"/>
    </row>
    <row r="21" customFormat="false" ht="12.8" hidden="false" customHeight="false" outlineLevel="0" collapsed="false">
      <c r="A21" s="2" t="s">
        <v>52</v>
      </c>
      <c r="B21" s="2" t="n">
        <v>0.4</v>
      </c>
      <c r="C21" s="2"/>
    </row>
    <row r="22" customFormat="false" ht="12.8" hidden="false" customHeight="false" outlineLevel="0" collapsed="false">
      <c r="A22" s="2" t="s">
        <v>76</v>
      </c>
      <c r="B22" s="2" t="n">
        <v>0.1</v>
      </c>
      <c r="C22" s="2"/>
    </row>
    <row r="23" customFormat="false" ht="12.8" hidden="false" customHeight="false" outlineLevel="0" collapsed="false">
      <c r="A23" s="2"/>
      <c r="B23" s="2"/>
      <c r="C23" s="2"/>
    </row>
    <row r="24" customFormat="false" ht="12.8" hidden="false" customHeight="false" outlineLevel="0" collapsed="false">
      <c r="A24" s="2" t="s">
        <v>102</v>
      </c>
      <c r="B24" s="2"/>
      <c r="C24" s="2"/>
    </row>
    <row r="25" customFormat="false" ht="12.8" hidden="false" customHeight="false" outlineLevel="0" collapsed="false">
      <c r="A25" s="2"/>
      <c r="B25" s="2"/>
      <c r="C25" s="2"/>
    </row>
    <row r="26" customFormat="false" ht="12.8" hidden="false" customHeight="false" outlineLevel="0" collapsed="false">
      <c r="A26" s="2" t="s">
        <v>103</v>
      </c>
      <c r="B26" s="2"/>
      <c r="C26" s="2"/>
    </row>
    <row r="27" customFormat="false" ht="12.8" hidden="false" customHeight="false" outlineLevel="0" collapsed="false">
      <c r="A27" s="16" t="s">
        <v>104</v>
      </c>
      <c r="B27" s="16"/>
      <c r="C27" s="16"/>
    </row>
    <row r="28" customFormat="false" ht="12.8" hidden="false" customHeight="false" outlineLevel="0" collapsed="false">
      <c r="A28" s="2"/>
      <c r="B28" s="2"/>
      <c r="C28" s="2"/>
    </row>
    <row r="29" customFormat="false" ht="25.7" hidden="false" customHeight="true" outlineLevel="0" collapsed="false">
      <c r="A29" s="1" t="s">
        <v>105</v>
      </c>
    </row>
    <row r="30" customFormat="false" ht="222.85" hidden="false" customHeight="false" outlineLevel="0" collapsed="false">
      <c r="A30" s="17" t="s">
        <v>106</v>
      </c>
    </row>
  </sheetData>
  <hyperlinks>
    <hyperlink ref="A27" r:id="rId1" display="https://www.whitehouse.gov/briefing-room/presidential-actions/2021/01/27/executive-order-on-tackling-the-climate-crisis-at-home-and-abroad/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0"/>
  <sheetViews>
    <sheetView showFormulas="false" showGridLines="true" showRowColHeaders="true" showZeros="true" rightToLeft="false" tabSelected="false" showOutlineSymbols="true" defaultGridColor="true" view="normal" topLeftCell="A7" colorId="64" zoomScale="110" zoomScaleNormal="110" zoomScalePageLayoutView="100" workbookViewId="0">
      <selection pane="topLeft" activeCell="A19" activeCellId="0" sqref="A19"/>
    </sheetView>
  </sheetViews>
  <sheetFormatPr defaultColWidth="12.0546875" defaultRowHeight="12.8" zeroHeight="false" outlineLevelRow="0" outlineLevelCol="0"/>
  <cols>
    <col collapsed="false" customWidth="true" hidden="false" outlineLevel="0" max="1" min="1" style="1" width="25"/>
    <col collapsed="false" customWidth="true" hidden="false" outlineLevel="0" max="2" min="2" style="2" width="10.33"/>
    <col collapsed="false" customWidth="true" hidden="false" outlineLevel="0" max="3" min="3" style="2" width="5.11"/>
    <col collapsed="false" customWidth="true" hidden="false" outlineLevel="0" max="4" min="4" style="2" width="9.85"/>
    <col collapsed="false" customWidth="true" hidden="false" outlineLevel="0" max="5" min="5" style="0" width="37.7"/>
  </cols>
  <sheetData>
    <row r="1" customFormat="false" ht="50.9" hidden="false" customHeight="true" outlineLevel="0" collapsed="false">
      <c r="A1" s="18" t="s">
        <v>107</v>
      </c>
      <c r="B1" s="18" t="s">
        <v>108</v>
      </c>
      <c r="C1" s="18" t="s">
        <v>109</v>
      </c>
      <c r="D1" s="18" t="s">
        <v>110</v>
      </c>
      <c r="E1" s="18" t="s">
        <v>111</v>
      </c>
    </row>
    <row r="2" customFormat="false" ht="24.05" hidden="false" customHeight="true" outlineLevel="0" collapsed="false">
      <c r="A2" s="6" t="s">
        <v>112</v>
      </c>
      <c r="B2" s="19" t="n">
        <v>93200</v>
      </c>
      <c r="C2" s="20" t="n">
        <f aca="false">B2/$B$14</f>
        <v>0.330326605114392</v>
      </c>
      <c r="D2" s="12" t="n">
        <f aca="false">C2*(100-SUM(D$16:D$18))</f>
        <v>28.0777614347233</v>
      </c>
      <c r="E2" s="18" t="s">
        <v>113</v>
      </c>
    </row>
    <row r="3" customFormat="false" ht="13.65" hidden="false" customHeight="true" outlineLevel="0" collapsed="false">
      <c r="A3" s="18" t="s">
        <v>68</v>
      </c>
      <c r="B3" s="19" t="n">
        <v>55000</v>
      </c>
      <c r="C3" s="20" t="n">
        <f aca="false">B3/$B$14</f>
        <v>0.194935228340038</v>
      </c>
      <c r="D3" s="12" t="n">
        <f aca="false">C3*(100-SUM(D$16:D$18))</f>
        <v>16.5694944089032</v>
      </c>
      <c r="E3" s="18" t="s">
        <v>114</v>
      </c>
    </row>
    <row r="4" customFormat="false" ht="13.65" hidden="false" customHeight="true" outlineLevel="0" collapsed="false">
      <c r="A4" s="18" t="s">
        <v>115</v>
      </c>
      <c r="B4" s="19" t="n">
        <v>53700</v>
      </c>
      <c r="C4" s="20" t="n">
        <f aca="false">B4/$B$14</f>
        <v>0.190327668397455</v>
      </c>
      <c r="D4" s="12" t="n">
        <f aca="false">C4*(100-SUM(D$16:D$18))</f>
        <v>16.1778518137837</v>
      </c>
      <c r="E4" s="18" t="s">
        <v>116</v>
      </c>
    </row>
    <row r="5" customFormat="false" ht="25.15" hidden="false" customHeight="true" outlineLevel="0" collapsed="false">
      <c r="A5" s="18" t="s">
        <v>75</v>
      </c>
      <c r="B5" s="19" t="n">
        <v>33000</v>
      </c>
      <c r="C5" s="20" t="n">
        <f aca="false">B5/$B$14</f>
        <v>0.116961137004023</v>
      </c>
      <c r="D5" s="12" t="n">
        <f aca="false">C5*(100-SUM(D$16:D$18))</f>
        <v>9.94169664534195</v>
      </c>
      <c r="E5" s="18" t="s">
        <v>117</v>
      </c>
    </row>
    <row r="6" customFormat="false" ht="21.35" hidden="false" customHeight="true" outlineLevel="0" collapsed="false">
      <c r="A6" s="18" t="s">
        <v>79</v>
      </c>
      <c r="B6" s="19" t="n">
        <v>15500</v>
      </c>
      <c r="C6" s="20" t="n">
        <f aca="false">B6/$B$14</f>
        <v>0.0549362916231016</v>
      </c>
      <c r="D6" s="12" t="n">
        <f aca="false">C6*(100-SUM(D$16:D$18))</f>
        <v>4.66958478796364</v>
      </c>
      <c r="E6" s="18" t="s">
        <v>118</v>
      </c>
    </row>
    <row r="7" customFormat="false" ht="23.5" hidden="false" customHeight="true" outlineLevel="0" collapsed="false">
      <c r="A7" s="18" t="s">
        <v>84</v>
      </c>
      <c r="B7" s="19" t="n">
        <v>11220</v>
      </c>
      <c r="C7" s="20" t="n">
        <f aca="false">B7/$B$14</f>
        <v>0.0397667865813677</v>
      </c>
      <c r="D7" s="12" t="n">
        <f aca="false">C7*(100-SUM(D$16:D$18))</f>
        <v>3.38017685941625</v>
      </c>
      <c r="E7" s="18" t="s">
        <v>119</v>
      </c>
    </row>
    <row r="8" customFormat="false" ht="20.8" hidden="false" customHeight="true" outlineLevel="0" collapsed="false">
      <c r="A8" s="6" t="s">
        <v>88</v>
      </c>
      <c r="B8" s="19" t="n">
        <v>7010</v>
      </c>
      <c r="C8" s="20" t="n">
        <f aca="false">B8/$B$14</f>
        <v>0.0248453809211576</v>
      </c>
      <c r="D8" s="12" t="n">
        <f aca="false">C8*(100-SUM(D$16:D$18))</f>
        <v>2.1118573782984</v>
      </c>
      <c r="E8" s="18" t="s">
        <v>120</v>
      </c>
    </row>
    <row r="9" customFormat="false" ht="21.9" hidden="false" customHeight="true" outlineLevel="0" collapsed="false">
      <c r="A9" s="18" t="s">
        <v>91</v>
      </c>
      <c r="B9" s="19" t="n">
        <v>5000</v>
      </c>
      <c r="C9" s="20" t="n">
        <f aca="false">B9/$B$14</f>
        <v>0.0177213843945489</v>
      </c>
      <c r="D9" s="12" t="n">
        <f aca="false">C9*(100-SUM(D$16:D$18))</f>
        <v>1.50631767353666</v>
      </c>
      <c r="E9" s="18" t="s">
        <v>121</v>
      </c>
    </row>
    <row r="10" customFormat="false" ht="27.35" hidden="false" customHeight="true" outlineLevel="0" collapsed="false">
      <c r="A10" s="18" t="s">
        <v>122</v>
      </c>
      <c r="B10" s="19" t="n">
        <v>3115</v>
      </c>
      <c r="C10" s="20" t="n">
        <f aca="false">B10/$B$14</f>
        <v>0.011040422477804</v>
      </c>
      <c r="D10" s="12" t="n">
        <f aca="false">C10*(100-SUM(D$16:D$18))</f>
        <v>0.93843591061334</v>
      </c>
      <c r="E10" s="18" t="s">
        <v>123</v>
      </c>
    </row>
    <row r="11" customFormat="false" ht="14.2" hidden="false" customHeight="true" outlineLevel="0" collapsed="false">
      <c r="A11" s="18" t="s">
        <v>96</v>
      </c>
      <c r="B11" s="19" t="n">
        <v>3000</v>
      </c>
      <c r="C11" s="20" t="n">
        <f aca="false">B11/$B$14</f>
        <v>0.0106328306367293</v>
      </c>
      <c r="D11" s="12" t="n">
        <f aca="false">C11*(100-SUM(D$16:D$18))</f>
        <v>0.903790604121991</v>
      </c>
      <c r="E11" s="18" t="s">
        <v>124</v>
      </c>
    </row>
    <row r="12" customFormat="false" ht="13.1" hidden="false" customHeight="true" outlineLevel="0" collapsed="false">
      <c r="A12" s="18" t="s">
        <v>98</v>
      </c>
      <c r="B12" s="19" t="n">
        <v>2400</v>
      </c>
      <c r="C12" s="20" t="n">
        <f aca="false">B12/$B$14</f>
        <v>0.00850626450938347</v>
      </c>
      <c r="D12" s="12" t="n">
        <f aca="false">C12*(100-SUM(D$16:D$18))</f>
        <v>0.723032483297595</v>
      </c>
      <c r="E12" s="4" t="s">
        <v>125</v>
      </c>
    </row>
    <row r="13" customFormat="false" ht="13.1" hidden="false" customHeight="true" outlineLevel="0" collapsed="false">
      <c r="A13" s="18"/>
      <c r="B13" s="19"/>
      <c r="C13" s="19"/>
      <c r="D13" s="19"/>
      <c r="E13" s="4"/>
    </row>
    <row r="14" customFormat="false" ht="13.1" hidden="false" customHeight="true" outlineLevel="0" collapsed="false">
      <c r="A14" s="18" t="s">
        <v>126</v>
      </c>
      <c r="B14" s="19" t="n">
        <f aca="false">SUM(B2:B12)</f>
        <v>282145</v>
      </c>
      <c r="C14" s="20" t="n">
        <f aca="false">B14/$B$14</f>
        <v>1</v>
      </c>
      <c r="D14" s="12" t="n">
        <f aca="false">SUM(D2:D12)</f>
        <v>85.0000000000001</v>
      </c>
      <c r="E14" s="4"/>
    </row>
    <row r="15" customFormat="false" ht="13.1" hidden="false" customHeight="true" outlineLevel="0" collapsed="false">
      <c r="A15" s="4"/>
      <c r="B15" s="19"/>
      <c r="C15" s="19"/>
      <c r="D15" s="12"/>
      <c r="E15" s="4"/>
    </row>
    <row r="16" customFormat="false" ht="23" hidden="false" customHeight="true" outlineLevel="0" collapsed="false">
      <c r="A16" s="4" t="s">
        <v>42</v>
      </c>
      <c r="B16" s="19"/>
      <c r="C16" s="19"/>
      <c r="D16" s="12" t="n">
        <v>5</v>
      </c>
      <c r="E16" s="4"/>
    </row>
    <row r="17" customFormat="false" ht="31.75" hidden="false" customHeight="true" outlineLevel="0" collapsed="false">
      <c r="A17" s="4" t="s">
        <v>49</v>
      </c>
      <c r="B17" s="19"/>
      <c r="C17" s="19"/>
      <c r="D17" s="12" t="n">
        <v>5</v>
      </c>
      <c r="E17" s="4"/>
    </row>
    <row r="18" customFormat="false" ht="30.65" hidden="false" customHeight="true" outlineLevel="0" collapsed="false">
      <c r="A18" s="4" t="s">
        <v>127</v>
      </c>
      <c r="B18" s="19"/>
      <c r="C18" s="19"/>
      <c r="D18" s="12" t="n">
        <v>5</v>
      </c>
      <c r="E18" s="4"/>
    </row>
    <row r="19" customFormat="false" ht="15.85" hidden="false" customHeight="true" outlineLevel="0" collapsed="false">
      <c r="A19" s="6" t="s">
        <v>128</v>
      </c>
      <c r="B19" s="19"/>
      <c r="C19" s="19"/>
      <c r="D19" s="12" t="n">
        <f aca="false">SUM(D14:D18)</f>
        <v>100</v>
      </c>
      <c r="E19" s="4"/>
    </row>
    <row r="20" customFormat="false" ht="13.1" hidden="false" customHeight="true" outlineLevel="0" collapsed="false">
      <c r="A20" s="4"/>
      <c r="B20" s="19"/>
      <c r="C20" s="19"/>
      <c r="D20" s="12"/>
      <c r="E20" s="4"/>
    </row>
    <row r="21" customFormat="false" ht="15.3" hidden="false" customHeight="true" outlineLevel="0" collapsed="false">
      <c r="A21" s="0"/>
      <c r="B21" s="0"/>
      <c r="C21" s="0"/>
      <c r="D21" s="0"/>
    </row>
    <row r="22" customFormat="false" ht="13.65" hidden="false" customHeight="true" outlineLevel="0" collapsed="false">
      <c r="A22" s="21" t="s">
        <v>129</v>
      </c>
      <c r="B22" s="22"/>
      <c r="C22" s="22"/>
      <c r="D22" s="22"/>
      <c r="E22" s="22"/>
    </row>
    <row r="23" customFormat="false" ht="13.65" hidden="false" customHeight="true" outlineLevel="0" collapsed="false">
      <c r="A23" s="21" t="s">
        <v>130</v>
      </c>
      <c r="B23" s="22"/>
      <c r="C23" s="22"/>
      <c r="D23" s="22"/>
      <c r="E23" s="22"/>
    </row>
    <row r="24" customFormat="false" ht="24.05" hidden="false" customHeight="true" outlineLevel="0" collapsed="false">
      <c r="A24" s="22"/>
      <c r="B24" s="22"/>
      <c r="C24" s="22"/>
      <c r="D24" s="22"/>
      <c r="E24" s="22"/>
    </row>
    <row r="25" customFormat="false" ht="32.3" hidden="false" customHeight="true" outlineLevel="0" collapsed="false">
      <c r="A25" s="22"/>
      <c r="B25" s="22"/>
      <c r="C25" s="22"/>
      <c r="D25" s="22"/>
      <c r="E25" s="22"/>
    </row>
    <row r="26" customFormat="false" ht="21.9" hidden="false" customHeight="true" outlineLevel="0" collapsed="false">
      <c r="A26" s="0"/>
      <c r="B26" s="0"/>
      <c r="C26" s="0"/>
      <c r="D26" s="0"/>
    </row>
    <row r="27" customFormat="false" ht="22.45" hidden="false" customHeight="true" outlineLevel="0" collapsed="false">
      <c r="A27" s="0"/>
      <c r="B27" s="0"/>
      <c r="C27" s="0"/>
      <c r="D27" s="0"/>
    </row>
    <row r="29" customFormat="false" ht="13.65" hidden="false" customHeight="true" outlineLevel="0" collapsed="false">
      <c r="A29" s="0"/>
      <c r="B29" s="0"/>
      <c r="C29" s="0"/>
      <c r="D29" s="0"/>
    </row>
    <row r="30" customFormat="false" ht="32.3" hidden="false" customHeight="true" outlineLevel="0" collapsed="false">
      <c r="A30" s="0"/>
      <c r="B30" s="0"/>
      <c r="C30" s="0"/>
      <c r="D30" s="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1130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2021-02-02T16:53:34Z</dcterms:created>
  <dc:creator/>
  <dc:description/>
  <dc:language>en-US</dc:language>
  <cp:lastModifiedBy/>
  <dcterms:modified xsi:type="dcterms:W3CDTF">2021-03-24T16:28:14Z</dcterms:modified>
  <cp:revision>256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